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9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1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5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6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1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0" yWindow="555" windowWidth="18615" windowHeight="9150"/>
  </bookViews>
  <sheets>
    <sheet name="CAPA" sheetId="1" r:id="rId1"/>
    <sheet name="INÍCIO " sheetId="2" r:id="rId2"/>
    <sheet name="APRESENTAÇÃO " sheetId="3" r:id="rId3"/>
    <sheet name="INTRODUÇÃO" sheetId="4" r:id="rId4"/>
    <sheet name="FROTA SEGUNDO TIPO" sheetId="5" r:id="rId5"/>
    <sheet name="ACIDENTES COM VÍTIMAS" sheetId="6" r:id="rId6"/>
    <sheet name="VÍTIMAS NÃO FATAIS" sheetId="7" r:id="rId7"/>
    <sheet name="VÍTIMAS FATAIS" sheetId="8" r:id="rId8"/>
    <sheet name="COND. ENV. EM ACID. COM VÍTIMAS" sheetId="9" r:id="rId9"/>
    <sheet name="VEIC. ENV. EM ACID. COM VÍTIMAS" sheetId="10" r:id="rId10"/>
    <sheet name="INDICES PORTO VELHO" sheetId="11" r:id="rId11"/>
    <sheet name="ACIDENTES POR BAIRRO" sheetId="12" r:id="rId12"/>
    <sheet name="ACIDENTE NAS VIAS" sheetId="13" r:id="rId13"/>
    <sheet name="ACIDENTES POR DIA DA SEMANA" sheetId="14" r:id="rId14"/>
    <sheet name="HORÁRIO DOS ACIDENTES" sheetId="15" r:id="rId15"/>
    <sheet name="HABILITAÇÃO " sheetId="16" r:id="rId16"/>
    <sheet name="MULTAS" sheetId="17" r:id="rId17"/>
    <sheet name="PROJETOS" sheetId="18" r:id="rId18"/>
    <sheet name="ENCERRAMENTO" sheetId="19" r:id="rId19"/>
    <sheet name="Plan1" sheetId="20" r:id="rId20"/>
  </sheets>
  <definedNames>
    <definedName name="_xlnm._FilterDatabase" localSheetId="12" hidden="1">'ACIDENTE NAS VIAS'!$C$15:$G$2298</definedName>
  </definedNames>
  <calcPr calcId="145621"/>
</workbook>
</file>

<file path=xl/calcChain.xml><?xml version="1.0" encoding="utf-8"?>
<calcChain xmlns="http://schemas.openxmlformats.org/spreadsheetml/2006/main">
  <c r="M41" i="17" l="1"/>
  <c r="L41" i="17"/>
  <c r="K41" i="17"/>
  <c r="J41" i="17"/>
  <c r="I41" i="17"/>
  <c r="H41" i="17"/>
  <c r="G41" i="17"/>
  <c r="F41" i="17"/>
  <c r="E41" i="17"/>
  <c r="D41" i="17"/>
  <c r="M40" i="17"/>
  <c r="L40" i="17"/>
  <c r="K40" i="17"/>
  <c r="J40" i="17"/>
  <c r="I40" i="17"/>
  <c r="H40" i="17"/>
  <c r="G40" i="17"/>
  <c r="F40" i="17"/>
  <c r="E40" i="17"/>
  <c r="D40" i="17"/>
  <c r="D39" i="17"/>
  <c r="M38" i="17"/>
  <c r="L38" i="17"/>
  <c r="K38" i="17"/>
  <c r="J38" i="17"/>
  <c r="I38" i="17"/>
  <c r="H38" i="17"/>
  <c r="G38" i="17"/>
  <c r="F38" i="17"/>
  <c r="E38" i="17"/>
  <c r="D38" i="17"/>
  <c r="N19" i="17"/>
  <c r="M42" i="17" s="1"/>
  <c r="M19" i="17"/>
  <c r="M30" i="17" s="1"/>
  <c r="L19" i="17"/>
  <c r="K42" i="17" s="1"/>
  <c r="K19" i="17"/>
  <c r="K30" i="17" s="1"/>
  <c r="J19" i="17"/>
  <c r="I42" i="17" s="1"/>
  <c r="I19" i="17"/>
  <c r="I30" i="17" s="1"/>
  <c r="H19" i="17"/>
  <c r="G42" i="17" s="1"/>
  <c r="G19" i="17"/>
  <c r="G30" i="17" s="1"/>
  <c r="F19" i="17"/>
  <c r="E42" i="17" s="1"/>
  <c r="E19" i="17"/>
  <c r="E30" i="17" s="1"/>
  <c r="D19" i="17"/>
  <c r="D29" i="17" s="1"/>
  <c r="O111" i="16"/>
  <c r="N111" i="16"/>
  <c r="N112" i="16" s="1"/>
  <c r="M111" i="16"/>
  <c r="L111" i="16"/>
  <c r="L112" i="16" s="1"/>
  <c r="K111" i="16"/>
  <c r="J111" i="16"/>
  <c r="J112" i="16" s="1"/>
  <c r="I111" i="16"/>
  <c r="H111" i="16"/>
  <c r="H112" i="16" s="1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T25" i="16"/>
  <c r="S25" i="16"/>
  <c r="S26" i="16" s="1"/>
  <c r="R25" i="16"/>
  <c r="Q25" i="16"/>
  <c r="P25" i="16"/>
  <c r="O25" i="16"/>
  <c r="O26" i="16" s="1"/>
  <c r="N25" i="16"/>
  <c r="M25" i="16"/>
  <c r="L25" i="16"/>
  <c r="K25" i="16"/>
  <c r="K26" i="16" s="1"/>
  <c r="J25" i="16"/>
  <c r="I25" i="16"/>
  <c r="H25" i="16"/>
  <c r="G25" i="16"/>
  <c r="G26" i="16" s="1"/>
  <c r="F25" i="16"/>
  <c r="E25" i="16"/>
  <c r="E26" i="16" s="1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G2299" i="13"/>
  <c r="F2299" i="13"/>
  <c r="E2299" i="13"/>
  <c r="Q111" i="12"/>
  <c r="P111" i="12"/>
  <c r="O111" i="12"/>
  <c r="N111" i="12"/>
  <c r="M111" i="12"/>
  <c r="L111" i="12"/>
  <c r="K111" i="12"/>
  <c r="J111" i="12"/>
  <c r="I111" i="12"/>
  <c r="H111" i="12"/>
  <c r="G111" i="12"/>
  <c r="F111" i="12"/>
  <c r="E111" i="12"/>
  <c r="N44" i="11"/>
  <c r="M44" i="11"/>
  <c r="L44" i="11"/>
  <c r="K44" i="11"/>
  <c r="J44" i="11"/>
  <c r="I44" i="11"/>
  <c r="H44" i="11"/>
  <c r="G44" i="11"/>
  <c r="F44" i="11"/>
  <c r="E44" i="11"/>
  <c r="O36" i="11"/>
  <c r="N36" i="11"/>
  <c r="M36" i="11"/>
  <c r="L36" i="11"/>
  <c r="K36" i="11"/>
  <c r="J36" i="11"/>
  <c r="I36" i="11"/>
  <c r="H36" i="11"/>
  <c r="G36" i="11"/>
  <c r="F36" i="11"/>
  <c r="E36" i="11"/>
  <c r="O35" i="11"/>
  <c r="N53" i="11" s="1"/>
  <c r="N35" i="11"/>
  <c r="M35" i="11"/>
  <c r="L53" i="11" s="1"/>
  <c r="L35" i="11"/>
  <c r="K35" i="11"/>
  <c r="J53" i="11" s="1"/>
  <c r="J35" i="11"/>
  <c r="I35" i="11"/>
  <c r="H53" i="11" s="1"/>
  <c r="H35" i="11"/>
  <c r="G35" i="11"/>
  <c r="F53" i="11" s="1"/>
  <c r="F35" i="11"/>
  <c r="E35" i="11"/>
  <c r="O34" i="11"/>
  <c r="N52" i="11" s="1"/>
  <c r="N34" i="11"/>
  <c r="M52" i="11" s="1"/>
  <c r="M34" i="11"/>
  <c r="L34" i="11"/>
  <c r="K52" i="11" s="1"/>
  <c r="K34" i="11"/>
  <c r="J52" i="11" s="1"/>
  <c r="J34" i="11"/>
  <c r="I52" i="11" s="1"/>
  <c r="I34" i="11"/>
  <c r="H34" i="11"/>
  <c r="G52" i="11" s="1"/>
  <c r="G34" i="11"/>
  <c r="F52" i="11" s="1"/>
  <c r="F34" i="11"/>
  <c r="E52" i="11" s="1"/>
  <c r="E34" i="11"/>
  <c r="O33" i="11"/>
  <c r="N51" i="11" s="1"/>
  <c r="N33" i="11"/>
  <c r="M33" i="11"/>
  <c r="L51" i="11" s="1"/>
  <c r="L33" i="11"/>
  <c r="K33" i="11"/>
  <c r="J51" i="11" s="1"/>
  <c r="J33" i="11"/>
  <c r="I33" i="11"/>
  <c r="H51" i="11" s="1"/>
  <c r="H33" i="11"/>
  <c r="G33" i="11"/>
  <c r="F51" i="11" s="1"/>
  <c r="F33" i="11"/>
  <c r="E33" i="11"/>
  <c r="O32" i="11"/>
  <c r="N50" i="11" s="1"/>
  <c r="N32" i="11"/>
  <c r="M50" i="11" s="1"/>
  <c r="M32" i="11"/>
  <c r="L50" i="11" s="1"/>
  <c r="L32" i="11"/>
  <c r="K50" i="11" s="1"/>
  <c r="K32" i="11"/>
  <c r="J50" i="11" s="1"/>
  <c r="J32" i="11"/>
  <c r="I50" i="11" s="1"/>
  <c r="I32" i="11"/>
  <c r="H50" i="11" s="1"/>
  <c r="H32" i="11"/>
  <c r="G50" i="11" s="1"/>
  <c r="G32" i="11"/>
  <c r="F50" i="11" s="1"/>
  <c r="F32" i="11"/>
  <c r="E50" i="11" s="1"/>
  <c r="E32" i="11"/>
  <c r="O31" i="11"/>
  <c r="N49" i="11" s="1"/>
  <c r="N31" i="11"/>
  <c r="M31" i="11"/>
  <c r="L49" i="11" s="1"/>
  <c r="L31" i="11"/>
  <c r="K31" i="11"/>
  <c r="J49" i="11" s="1"/>
  <c r="J31" i="11"/>
  <c r="I31" i="11"/>
  <c r="H49" i="11" s="1"/>
  <c r="H31" i="11"/>
  <c r="G31" i="11"/>
  <c r="F49" i="11" s="1"/>
  <c r="F31" i="11"/>
  <c r="E31" i="11"/>
  <c r="O30" i="11"/>
  <c r="N48" i="11" s="1"/>
  <c r="N30" i="11"/>
  <c r="M48" i="11" s="1"/>
  <c r="M30" i="11"/>
  <c r="L48" i="11" s="1"/>
  <c r="L30" i="11"/>
  <c r="K48" i="11" s="1"/>
  <c r="K30" i="11"/>
  <c r="J48" i="11" s="1"/>
  <c r="J30" i="11"/>
  <c r="I48" i="11" s="1"/>
  <c r="I30" i="11"/>
  <c r="H48" i="11" s="1"/>
  <c r="H30" i="11"/>
  <c r="G48" i="11" s="1"/>
  <c r="G30" i="11"/>
  <c r="F48" i="11" s="1"/>
  <c r="F30" i="11"/>
  <c r="E48" i="11" s="1"/>
  <c r="E30" i="11"/>
  <c r="O29" i="11"/>
  <c r="N47" i="11" s="1"/>
  <c r="N29" i="11"/>
  <c r="M47" i="11" s="1"/>
  <c r="M29" i="11"/>
  <c r="L47" i="11" s="1"/>
  <c r="L29" i="11"/>
  <c r="K47" i="11" s="1"/>
  <c r="K29" i="11"/>
  <c r="J47" i="11" s="1"/>
  <c r="J29" i="11"/>
  <c r="I47" i="11" s="1"/>
  <c r="I29" i="11"/>
  <c r="H47" i="11" s="1"/>
  <c r="H29" i="11"/>
  <c r="G47" i="11" s="1"/>
  <c r="G29" i="11"/>
  <c r="F47" i="11" s="1"/>
  <c r="F29" i="11"/>
  <c r="E47" i="11" s="1"/>
  <c r="E29" i="11"/>
  <c r="O28" i="11"/>
  <c r="N46" i="11" s="1"/>
  <c r="N28" i="11"/>
  <c r="M46" i="11" s="1"/>
  <c r="M28" i="11"/>
  <c r="L46" i="11" s="1"/>
  <c r="L28" i="11"/>
  <c r="K46" i="11" s="1"/>
  <c r="K28" i="11"/>
  <c r="J46" i="11" s="1"/>
  <c r="J28" i="11"/>
  <c r="I46" i="11" s="1"/>
  <c r="I28" i="11"/>
  <c r="H46" i="11" s="1"/>
  <c r="H28" i="11"/>
  <c r="G46" i="11" s="1"/>
  <c r="G28" i="11"/>
  <c r="F46" i="11" s="1"/>
  <c r="F28" i="11"/>
  <c r="E46" i="11" s="1"/>
  <c r="E28" i="11"/>
  <c r="O27" i="11"/>
  <c r="N45" i="11" s="1"/>
  <c r="N27" i="11"/>
  <c r="M45" i="11" s="1"/>
  <c r="M27" i="11"/>
  <c r="L45" i="11" s="1"/>
  <c r="L27" i="11"/>
  <c r="K45" i="11" s="1"/>
  <c r="K27" i="11"/>
  <c r="J45" i="11" s="1"/>
  <c r="J27" i="11"/>
  <c r="I45" i="11" s="1"/>
  <c r="I27" i="11"/>
  <c r="H45" i="11" s="1"/>
  <c r="H27" i="11"/>
  <c r="G45" i="11" s="1"/>
  <c r="G27" i="11"/>
  <c r="F45" i="11" s="1"/>
  <c r="F27" i="11"/>
  <c r="E45" i="11" s="1"/>
  <c r="E27" i="11"/>
  <c r="N62" i="10"/>
  <c r="M62" i="10"/>
  <c r="L62" i="10"/>
  <c r="K62" i="10"/>
  <c r="J62" i="10"/>
  <c r="I62" i="10"/>
  <c r="H62" i="10"/>
  <c r="G62" i="10"/>
  <c r="F62" i="10"/>
  <c r="E62" i="10"/>
  <c r="N61" i="10"/>
  <c r="M61" i="10"/>
  <c r="L61" i="10"/>
  <c r="K61" i="10"/>
  <c r="J61" i="10"/>
  <c r="I61" i="10"/>
  <c r="H61" i="10"/>
  <c r="F61" i="10"/>
  <c r="E61" i="10"/>
  <c r="N60" i="10"/>
  <c r="M60" i="10"/>
  <c r="L60" i="10"/>
  <c r="K60" i="10"/>
  <c r="J60" i="10"/>
  <c r="I60" i="10"/>
  <c r="H60" i="10"/>
  <c r="G60" i="10"/>
  <c r="F60" i="10"/>
  <c r="E60" i="10"/>
  <c r="N59" i="10"/>
  <c r="M59" i="10"/>
  <c r="L59" i="10"/>
  <c r="K59" i="10"/>
  <c r="J59" i="10"/>
  <c r="I59" i="10"/>
  <c r="H59" i="10"/>
  <c r="G59" i="10"/>
  <c r="F59" i="10"/>
  <c r="E59" i="10"/>
  <c r="N58" i="10"/>
  <c r="M58" i="10"/>
  <c r="L58" i="10"/>
  <c r="K58" i="10"/>
  <c r="J58" i="10"/>
  <c r="I58" i="10"/>
  <c r="H58" i="10"/>
  <c r="G58" i="10"/>
  <c r="F58" i="10"/>
  <c r="E58" i="10"/>
  <c r="N57" i="10"/>
  <c r="M57" i="10"/>
  <c r="L57" i="10"/>
  <c r="K57" i="10"/>
  <c r="J57" i="10"/>
  <c r="I57" i="10"/>
  <c r="H57" i="10"/>
  <c r="G57" i="10"/>
  <c r="F57" i="10"/>
  <c r="E57" i="10"/>
  <c r="N56" i="10"/>
  <c r="M56" i="10"/>
  <c r="L56" i="10"/>
  <c r="K56" i="10"/>
  <c r="J56" i="10"/>
  <c r="I56" i="10"/>
  <c r="H56" i="10"/>
  <c r="G56" i="10"/>
  <c r="F56" i="10"/>
  <c r="E56" i="10"/>
  <c r="N55" i="10"/>
  <c r="M55" i="10"/>
  <c r="L55" i="10"/>
  <c r="K55" i="10"/>
  <c r="J55" i="10"/>
  <c r="I55" i="10"/>
  <c r="H55" i="10"/>
  <c r="G55" i="10"/>
  <c r="F55" i="10"/>
  <c r="E55" i="10"/>
  <c r="O47" i="10"/>
  <c r="N47" i="10"/>
  <c r="M47" i="10"/>
  <c r="L47" i="10"/>
  <c r="K47" i="10"/>
  <c r="J47" i="10"/>
  <c r="I47" i="10"/>
  <c r="H47" i="10"/>
  <c r="G47" i="10"/>
  <c r="F47" i="10"/>
  <c r="E47" i="10"/>
  <c r="O22" i="10"/>
  <c r="O78" i="10" s="1"/>
  <c r="N22" i="10"/>
  <c r="N79" i="10" s="1"/>
  <c r="M22" i="10"/>
  <c r="M78" i="10" s="1"/>
  <c r="L22" i="10"/>
  <c r="L79" i="10" s="1"/>
  <c r="K22" i="10"/>
  <c r="K78" i="10" s="1"/>
  <c r="J22" i="10"/>
  <c r="J79" i="10" s="1"/>
  <c r="I22" i="10"/>
  <c r="I78" i="10" s="1"/>
  <c r="H22" i="10"/>
  <c r="H79" i="10" s="1"/>
  <c r="G22" i="10"/>
  <c r="G78" i="10" s="1"/>
  <c r="F22" i="10"/>
  <c r="F79" i="10" s="1"/>
  <c r="E22" i="10"/>
  <c r="E78" i="10" s="1"/>
  <c r="M201" i="9"/>
  <c r="L201" i="9"/>
  <c r="K201" i="9"/>
  <c r="J201" i="9"/>
  <c r="I201" i="9"/>
  <c r="H201" i="9"/>
  <c r="G201" i="9"/>
  <c r="F201" i="9"/>
  <c r="E201" i="9"/>
  <c r="D201" i="9"/>
  <c r="M200" i="9"/>
  <c r="L200" i="9"/>
  <c r="K200" i="9"/>
  <c r="J200" i="9"/>
  <c r="I200" i="9"/>
  <c r="H200" i="9"/>
  <c r="G200" i="9"/>
  <c r="F200" i="9"/>
  <c r="E200" i="9"/>
  <c r="D200" i="9"/>
  <c r="M199" i="9"/>
  <c r="L199" i="9"/>
  <c r="K199" i="9"/>
  <c r="J199" i="9"/>
  <c r="I199" i="9"/>
  <c r="H199" i="9"/>
  <c r="G199" i="9"/>
  <c r="F199" i="9"/>
  <c r="E199" i="9"/>
  <c r="D199" i="9"/>
  <c r="N193" i="9"/>
  <c r="M193" i="9"/>
  <c r="L193" i="9"/>
  <c r="K193" i="9"/>
  <c r="J193" i="9"/>
  <c r="I193" i="9"/>
  <c r="H193" i="9"/>
  <c r="G193" i="9"/>
  <c r="F193" i="9"/>
  <c r="E193" i="9"/>
  <c r="D193" i="9"/>
  <c r="M152" i="9"/>
  <c r="L152" i="9"/>
  <c r="K152" i="9"/>
  <c r="J152" i="9"/>
  <c r="I152" i="9"/>
  <c r="H152" i="9"/>
  <c r="G152" i="9"/>
  <c r="F152" i="9"/>
  <c r="E152" i="9"/>
  <c r="D152" i="9"/>
  <c r="M151" i="9"/>
  <c r="L151" i="9"/>
  <c r="K151" i="9"/>
  <c r="J151" i="9"/>
  <c r="I151" i="9"/>
  <c r="H151" i="9"/>
  <c r="G151" i="9"/>
  <c r="F151" i="9"/>
  <c r="E151" i="9"/>
  <c r="D151" i="9"/>
  <c r="M150" i="9"/>
  <c r="L150" i="9"/>
  <c r="K150" i="9"/>
  <c r="J150" i="9"/>
  <c r="I150" i="9"/>
  <c r="H150" i="9"/>
  <c r="G150" i="9"/>
  <c r="F150" i="9"/>
  <c r="E150" i="9"/>
  <c r="D150" i="9"/>
  <c r="M149" i="9"/>
  <c r="L149" i="9"/>
  <c r="K149" i="9"/>
  <c r="J149" i="9"/>
  <c r="I149" i="9"/>
  <c r="H149" i="9"/>
  <c r="G149" i="9"/>
  <c r="F149" i="9"/>
  <c r="E149" i="9"/>
  <c r="D149" i="9"/>
  <c r="M148" i="9"/>
  <c r="L148" i="9"/>
  <c r="K148" i="9"/>
  <c r="J148" i="9"/>
  <c r="I148" i="9"/>
  <c r="H148" i="9"/>
  <c r="G148" i="9"/>
  <c r="F148" i="9"/>
  <c r="E148" i="9"/>
  <c r="D148" i="9"/>
  <c r="N141" i="9"/>
  <c r="M141" i="9"/>
  <c r="L141" i="9"/>
  <c r="K141" i="9"/>
  <c r="J141" i="9"/>
  <c r="I141" i="9"/>
  <c r="H141" i="9"/>
  <c r="G141" i="9"/>
  <c r="F141" i="9"/>
  <c r="E141" i="9"/>
  <c r="D141" i="9"/>
  <c r="M68" i="9"/>
  <c r="L68" i="9"/>
  <c r="K68" i="9"/>
  <c r="J68" i="9"/>
  <c r="I68" i="9"/>
  <c r="H68" i="9"/>
  <c r="G68" i="9"/>
  <c r="F68" i="9"/>
  <c r="E68" i="9"/>
  <c r="D68" i="9"/>
  <c r="M67" i="9"/>
  <c r="L67" i="9"/>
  <c r="K67" i="9"/>
  <c r="J67" i="9"/>
  <c r="F67" i="9"/>
  <c r="M66" i="9"/>
  <c r="L66" i="9"/>
  <c r="K66" i="9"/>
  <c r="J66" i="9"/>
  <c r="I66" i="9"/>
  <c r="H66" i="9"/>
  <c r="G66" i="9"/>
  <c r="E66" i="9"/>
  <c r="D66" i="9"/>
  <c r="M65" i="9"/>
  <c r="L65" i="9"/>
  <c r="K65" i="9"/>
  <c r="J65" i="9"/>
  <c r="I65" i="9"/>
  <c r="H65" i="9"/>
  <c r="G65" i="9"/>
  <c r="F65" i="9"/>
  <c r="E65" i="9"/>
  <c r="D65" i="9"/>
  <c r="M64" i="9"/>
  <c r="L64" i="9"/>
  <c r="K64" i="9"/>
  <c r="J64" i="9"/>
  <c r="I64" i="9"/>
  <c r="H64" i="9"/>
  <c r="G64" i="9"/>
  <c r="F64" i="9"/>
  <c r="E64" i="9"/>
  <c r="D64" i="9"/>
  <c r="N57" i="9"/>
  <c r="M57" i="9"/>
  <c r="L57" i="9"/>
  <c r="K57" i="9"/>
  <c r="J57" i="9"/>
  <c r="I57" i="9"/>
  <c r="H57" i="9"/>
  <c r="G57" i="9"/>
  <c r="F57" i="9"/>
  <c r="E57" i="9"/>
  <c r="D57" i="9"/>
  <c r="N30" i="9"/>
  <c r="M30" i="9"/>
  <c r="L30" i="9"/>
  <c r="K30" i="9"/>
  <c r="J30" i="9"/>
  <c r="I30" i="9"/>
  <c r="H30" i="9"/>
  <c r="G30" i="9"/>
  <c r="F30" i="9"/>
  <c r="E30" i="9"/>
  <c r="D30" i="9"/>
  <c r="N25" i="9"/>
  <c r="M25" i="9"/>
  <c r="L25" i="9"/>
  <c r="K25" i="9"/>
  <c r="J25" i="9"/>
  <c r="I25" i="9"/>
  <c r="H25" i="9"/>
  <c r="G25" i="9"/>
  <c r="F25" i="9"/>
  <c r="E25" i="9"/>
  <c r="D25" i="9"/>
  <c r="N18" i="9"/>
  <c r="N81" i="9" s="1"/>
  <c r="M18" i="9"/>
  <c r="M80" i="9" s="1"/>
  <c r="L18" i="9"/>
  <c r="L81" i="9" s="1"/>
  <c r="K18" i="9"/>
  <c r="K80" i="9" s="1"/>
  <c r="J18" i="9"/>
  <c r="J81" i="9" s="1"/>
  <c r="I18" i="9"/>
  <c r="I80" i="9" s="1"/>
  <c r="H18" i="9"/>
  <c r="H81" i="9" s="1"/>
  <c r="G18" i="9"/>
  <c r="G80" i="9" s="1"/>
  <c r="F18" i="9"/>
  <c r="F81" i="9" s="1"/>
  <c r="E18" i="9"/>
  <c r="E80" i="9" s="1"/>
  <c r="D18" i="9"/>
  <c r="D81" i="9" s="1"/>
  <c r="M263" i="8"/>
  <c r="L263" i="8"/>
  <c r="K263" i="8"/>
  <c r="J263" i="8"/>
  <c r="I263" i="8"/>
  <c r="H263" i="8"/>
  <c r="G263" i="8"/>
  <c r="F263" i="8"/>
  <c r="E263" i="8"/>
  <c r="D263" i="8"/>
  <c r="L262" i="8"/>
  <c r="M261" i="8"/>
  <c r="L261" i="8"/>
  <c r="K261" i="8"/>
  <c r="M260" i="8"/>
  <c r="L260" i="8"/>
  <c r="K260" i="8"/>
  <c r="M259" i="8"/>
  <c r="L259" i="8"/>
  <c r="K259" i="8"/>
  <c r="J259" i="8"/>
  <c r="I259" i="8"/>
  <c r="H259" i="8"/>
  <c r="G259" i="8"/>
  <c r="F259" i="8"/>
  <c r="E259" i="8"/>
  <c r="D259" i="8"/>
  <c r="M258" i="8"/>
  <c r="L258" i="8"/>
  <c r="K258" i="8"/>
  <c r="J258" i="8"/>
  <c r="I258" i="8"/>
  <c r="H258" i="8"/>
  <c r="G258" i="8"/>
  <c r="F258" i="8"/>
  <c r="E258" i="8"/>
  <c r="D258" i="8"/>
  <c r="M257" i="8"/>
  <c r="L257" i="8"/>
  <c r="K257" i="8"/>
  <c r="J257" i="8"/>
  <c r="I257" i="8"/>
  <c r="H257" i="8"/>
  <c r="G257" i="8"/>
  <c r="F257" i="8"/>
  <c r="E257" i="8"/>
  <c r="D257" i="8"/>
  <c r="N250" i="8"/>
  <c r="M264" i="8" s="1"/>
  <c r="M250" i="8"/>
  <c r="L264" i="8" s="1"/>
  <c r="L250" i="8"/>
  <c r="K264" i="8" s="1"/>
  <c r="K250" i="8"/>
  <c r="J264" i="8" s="1"/>
  <c r="J250" i="8"/>
  <c r="I264" i="8" s="1"/>
  <c r="I250" i="8"/>
  <c r="H264" i="8" s="1"/>
  <c r="H250" i="8"/>
  <c r="G264" i="8" s="1"/>
  <c r="G250" i="8"/>
  <c r="F264" i="8" s="1"/>
  <c r="F250" i="8"/>
  <c r="E264" i="8" s="1"/>
  <c r="E250" i="8"/>
  <c r="D264" i="8" s="1"/>
  <c r="D250" i="8"/>
  <c r="M124" i="8"/>
  <c r="L124" i="8"/>
  <c r="K124" i="8"/>
  <c r="J124" i="8"/>
  <c r="I124" i="8"/>
  <c r="H124" i="8"/>
  <c r="G124" i="8"/>
  <c r="F124" i="8"/>
  <c r="E124" i="8"/>
  <c r="D124" i="8"/>
  <c r="M123" i="8"/>
  <c r="L123" i="8"/>
  <c r="K123" i="8"/>
  <c r="J123" i="8"/>
  <c r="I123" i="8"/>
  <c r="H123" i="8"/>
  <c r="G123" i="8"/>
  <c r="F123" i="8"/>
  <c r="E123" i="8"/>
  <c r="D123" i="8"/>
  <c r="M122" i="8"/>
  <c r="L122" i="8"/>
  <c r="K122" i="8"/>
  <c r="J122" i="8"/>
  <c r="I122" i="8"/>
  <c r="H122" i="8"/>
  <c r="G122" i="8"/>
  <c r="F122" i="8"/>
  <c r="E122" i="8"/>
  <c r="D122" i="8"/>
  <c r="M121" i="8"/>
  <c r="L121" i="8"/>
  <c r="K121" i="8"/>
  <c r="J121" i="8"/>
  <c r="I121" i="8"/>
  <c r="H121" i="8"/>
  <c r="G121" i="8"/>
  <c r="F121" i="8"/>
  <c r="E121" i="8"/>
  <c r="D121" i="8"/>
  <c r="M120" i="8"/>
  <c r="L120" i="8"/>
  <c r="K120" i="8"/>
  <c r="J120" i="8"/>
  <c r="I120" i="8"/>
  <c r="H120" i="8"/>
  <c r="G120" i="8"/>
  <c r="F120" i="8"/>
  <c r="E120" i="8"/>
  <c r="D120" i="8"/>
  <c r="K119" i="8"/>
  <c r="J119" i="8"/>
  <c r="I119" i="8"/>
  <c r="H119" i="8"/>
  <c r="G119" i="8"/>
  <c r="F119" i="8"/>
  <c r="E119" i="8"/>
  <c r="D119" i="8"/>
  <c r="M118" i="8"/>
  <c r="L118" i="8"/>
  <c r="K118" i="8"/>
  <c r="J118" i="8"/>
  <c r="H118" i="8"/>
  <c r="G118" i="8"/>
  <c r="F118" i="8"/>
  <c r="E118" i="8"/>
  <c r="N110" i="8"/>
  <c r="M125" i="8" s="1"/>
  <c r="M110" i="8"/>
  <c r="L125" i="8" s="1"/>
  <c r="L110" i="8"/>
  <c r="K125" i="8" s="1"/>
  <c r="K110" i="8"/>
  <c r="J125" i="8" s="1"/>
  <c r="J110" i="8"/>
  <c r="I125" i="8" s="1"/>
  <c r="I110" i="8"/>
  <c r="H125" i="8" s="1"/>
  <c r="H110" i="8"/>
  <c r="G125" i="8" s="1"/>
  <c r="G110" i="8"/>
  <c r="F125" i="8" s="1"/>
  <c r="F110" i="8"/>
  <c r="E125" i="8" s="1"/>
  <c r="E110" i="8"/>
  <c r="D125" i="8" s="1"/>
  <c r="D110" i="8"/>
  <c r="J67" i="8"/>
  <c r="H67" i="8"/>
  <c r="F67" i="8"/>
  <c r="E67" i="8"/>
  <c r="D67" i="8"/>
  <c r="M66" i="8"/>
  <c r="L66" i="8"/>
  <c r="K66" i="8"/>
  <c r="J66" i="8"/>
  <c r="I66" i="8"/>
  <c r="H66" i="8"/>
  <c r="G66" i="8"/>
  <c r="F66" i="8"/>
  <c r="E66" i="8"/>
  <c r="D66" i="8"/>
  <c r="M65" i="8"/>
  <c r="L65" i="8"/>
  <c r="K65" i="8"/>
  <c r="J65" i="8"/>
  <c r="I65" i="8"/>
  <c r="H65" i="8"/>
  <c r="G65" i="8"/>
  <c r="F65" i="8"/>
  <c r="E65" i="8"/>
  <c r="D65" i="8"/>
  <c r="N58" i="8"/>
  <c r="M58" i="8"/>
  <c r="L58" i="8"/>
  <c r="K58" i="8"/>
  <c r="J58" i="8"/>
  <c r="I58" i="8"/>
  <c r="H58" i="8"/>
  <c r="G58" i="8"/>
  <c r="F58" i="8"/>
  <c r="E58" i="8"/>
  <c r="D58" i="8"/>
  <c r="N34" i="8"/>
  <c r="N278" i="8" s="1"/>
  <c r="M34" i="8"/>
  <c r="M277" i="8" s="1"/>
  <c r="L34" i="8"/>
  <c r="L278" i="8" s="1"/>
  <c r="K34" i="8"/>
  <c r="K277" i="8" s="1"/>
  <c r="J34" i="8"/>
  <c r="J278" i="8" s="1"/>
  <c r="I34" i="8"/>
  <c r="I277" i="8" s="1"/>
  <c r="H34" i="8"/>
  <c r="H278" i="8" s="1"/>
  <c r="G34" i="8"/>
  <c r="G277" i="8" s="1"/>
  <c r="F34" i="8"/>
  <c r="F278" i="8" s="1"/>
  <c r="E34" i="8"/>
  <c r="E277" i="8" s="1"/>
  <c r="D34" i="8"/>
  <c r="D278" i="8" s="1"/>
  <c r="N25" i="8"/>
  <c r="N139" i="8" s="1"/>
  <c r="M25" i="8"/>
  <c r="M138" i="8" s="1"/>
  <c r="L25" i="8"/>
  <c r="L139" i="8" s="1"/>
  <c r="K25" i="8"/>
  <c r="K138" i="8" s="1"/>
  <c r="J25" i="8"/>
  <c r="J139" i="8" s="1"/>
  <c r="I25" i="8"/>
  <c r="I138" i="8" s="1"/>
  <c r="H25" i="8"/>
  <c r="H139" i="8" s="1"/>
  <c r="G25" i="8"/>
  <c r="G138" i="8" s="1"/>
  <c r="F25" i="8"/>
  <c r="F139" i="8" s="1"/>
  <c r="E25" i="8"/>
  <c r="E138" i="8" s="1"/>
  <c r="D25" i="8"/>
  <c r="D139" i="8" s="1"/>
  <c r="N16" i="8"/>
  <c r="N77" i="8" s="1"/>
  <c r="M16" i="8"/>
  <c r="M78" i="8" s="1"/>
  <c r="L16" i="8"/>
  <c r="L77" i="8" s="1"/>
  <c r="K16" i="8"/>
  <c r="K78" i="8" s="1"/>
  <c r="J16" i="8"/>
  <c r="J77" i="8" s="1"/>
  <c r="I16" i="8"/>
  <c r="I78" i="8" s="1"/>
  <c r="H16" i="8"/>
  <c r="H77" i="8" s="1"/>
  <c r="G16" i="8"/>
  <c r="G78" i="8" s="1"/>
  <c r="F16" i="8"/>
  <c r="F77" i="8" s="1"/>
  <c r="E16" i="8"/>
  <c r="E78" i="8" s="1"/>
  <c r="D16" i="8"/>
  <c r="D77" i="8" s="1"/>
  <c r="M257" i="7"/>
  <c r="L257" i="7"/>
  <c r="K257" i="7"/>
  <c r="J257" i="7"/>
  <c r="I257" i="7"/>
  <c r="H257" i="7"/>
  <c r="G257" i="7"/>
  <c r="F257" i="7"/>
  <c r="E257" i="7"/>
  <c r="D257" i="7"/>
  <c r="M256" i="7"/>
  <c r="L256" i="7"/>
  <c r="K256" i="7"/>
  <c r="M255" i="7"/>
  <c r="L255" i="7"/>
  <c r="K255" i="7"/>
  <c r="M254" i="7"/>
  <c r="L254" i="7"/>
  <c r="K254" i="7"/>
  <c r="M253" i="7"/>
  <c r="L253" i="7"/>
  <c r="K253" i="7"/>
  <c r="J253" i="7"/>
  <c r="I253" i="7"/>
  <c r="H253" i="7"/>
  <c r="G253" i="7"/>
  <c r="F253" i="7"/>
  <c r="E253" i="7"/>
  <c r="D253" i="7"/>
  <c r="M252" i="7"/>
  <c r="L252" i="7"/>
  <c r="K252" i="7"/>
  <c r="J252" i="7"/>
  <c r="I252" i="7"/>
  <c r="H252" i="7"/>
  <c r="G252" i="7"/>
  <c r="F252" i="7"/>
  <c r="E252" i="7"/>
  <c r="D252" i="7"/>
  <c r="M251" i="7"/>
  <c r="L251" i="7"/>
  <c r="K251" i="7"/>
  <c r="J251" i="7"/>
  <c r="I251" i="7"/>
  <c r="H251" i="7"/>
  <c r="G251" i="7"/>
  <c r="F251" i="7"/>
  <c r="E251" i="7"/>
  <c r="D251" i="7"/>
  <c r="N243" i="7"/>
  <c r="M243" i="7"/>
  <c r="L243" i="7"/>
  <c r="K243" i="7"/>
  <c r="J243" i="7"/>
  <c r="I243" i="7"/>
  <c r="H243" i="7"/>
  <c r="G243" i="7"/>
  <c r="F243" i="7"/>
  <c r="E243" i="7"/>
  <c r="D243" i="7"/>
  <c r="M125" i="7"/>
  <c r="L125" i="7"/>
  <c r="K125" i="7"/>
  <c r="J125" i="7"/>
  <c r="I125" i="7"/>
  <c r="H125" i="7"/>
  <c r="G125" i="7"/>
  <c r="F125" i="7"/>
  <c r="E125" i="7"/>
  <c r="D125" i="7"/>
  <c r="M124" i="7"/>
  <c r="L124" i="7"/>
  <c r="K124" i="7"/>
  <c r="J124" i="7"/>
  <c r="I124" i="7"/>
  <c r="H124" i="7"/>
  <c r="G124" i="7"/>
  <c r="F124" i="7"/>
  <c r="E124" i="7"/>
  <c r="D124" i="7"/>
  <c r="M123" i="7"/>
  <c r="L123" i="7"/>
  <c r="K123" i="7"/>
  <c r="J123" i="7"/>
  <c r="I123" i="7"/>
  <c r="H123" i="7"/>
  <c r="G123" i="7"/>
  <c r="F123" i="7"/>
  <c r="E123" i="7"/>
  <c r="D123" i="7"/>
  <c r="M122" i="7"/>
  <c r="L122" i="7"/>
  <c r="K122" i="7"/>
  <c r="J122" i="7"/>
  <c r="I122" i="7"/>
  <c r="H122" i="7"/>
  <c r="G122" i="7"/>
  <c r="F122" i="7"/>
  <c r="E122" i="7"/>
  <c r="D122" i="7"/>
  <c r="M121" i="7"/>
  <c r="L121" i="7"/>
  <c r="K121" i="7"/>
  <c r="J121" i="7"/>
  <c r="I121" i="7"/>
  <c r="H121" i="7"/>
  <c r="G121" i="7"/>
  <c r="F121" i="7"/>
  <c r="E121" i="7"/>
  <c r="D121" i="7"/>
  <c r="M120" i="7"/>
  <c r="L120" i="7"/>
  <c r="K120" i="7"/>
  <c r="J120" i="7"/>
  <c r="I120" i="7"/>
  <c r="H120" i="7"/>
  <c r="G120" i="7"/>
  <c r="F120" i="7"/>
  <c r="E120" i="7"/>
  <c r="D120" i="7"/>
  <c r="M119" i="7"/>
  <c r="L119" i="7"/>
  <c r="K119" i="7"/>
  <c r="J119" i="7"/>
  <c r="I119" i="7"/>
  <c r="H119" i="7"/>
  <c r="G119" i="7"/>
  <c r="F119" i="7"/>
  <c r="E119" i="7"/>
  <c r="D119" i="7"/>
  <c r="M118" i="7"/>
  <c r="L118" i="7"/>
  <c r="K118" i="7"/>
  <c r="J118" i="7"/>
  <c r="I118" i="7"/>
  <c r="H118" i="7"/>
  <c r="G118" i="7"/>
  <c r="F118" i="7"/>
  <c r="E118" i="7"/>
  <c r="D118" i="7"/>
  <c r="N111" i="7"/>
  <c r="M111" i="7"/>
  <c r="L111" i="7"/>
  <c r="K111" i="7"/>
  <c r="J111" i="7"/>
  <c r="I111" i="7"/>
  <c r="H111" i="7"/>
  <c r="G111" i="7"/>
  <c r="F111" i="7"/>
  <c r="E111" i="7"/>
  <c r="D111" i="7"/>
  <c r="M70" i="7"/>
  <c r="L70" i="7"/>
  <c r="K70" i="7"/>
  <c r="J70" i="7"/>
  <c r="I70" i="7"/>
  <c r="H70" i="7"/>
  <c r="G70" i="7"/>
  <c r="F70" i="7"/>
  <c r="E70" i="7"/>
  <c r="D70" i="7"/>
  <c r="M69" i="7"/>
  <c r="L69" i="7"/>
  <c r="K69" i="7"/>
  <c r="J69" i="7"/>
  <c r="I69" i="7"/>
  <c r="H69" i="7"/>
  <c r="G69" i="7"/>
  <c r="F69" i="7"/>
  <c r="E69" i="7"/>
  <c r="D69" i="7"/>
  <c r="M68" i="7"/>
  <c r="L68" i="7"/>
  <c r="K68" i="7"/>
  <c r="J68" i="7"/>
  <c r="I68" i="7"/>
  <c r="H68" i="7"/>
  <c r="G68" i="7"/>
  <c r="F68" i="7"/>
  <c r="E68" i="7"/>
  <c r="D68" i="7"/>
  <c r="N61" i="7"/>
  <c r="M61" i="7"/>
  <c r="L61" i="7"/>
  <c r="K61" i="7"/>
  <c r="J61" i="7"/>
  <c r="I61" i="7"/>
  <c r="H61" i="7"/>
  <c r="G61" i="7"/>
  <c r="F61" i="7"/>
  <c r="E61" i="7"/>
  <c r="D61" i="7"/>
  <c r="N35" i="7"/>
  <c r="N272" i="7" s="1"/>
  <c r="M35" i="7"/>
  <c r="M272" i="7" s="1"/>
  <c r="L35" i="7"/>
  <c r="L271" i="7" s="1"/>
  <c r="K35" i="7"/>
  <c r="K272" i="7" s="1"/>
  <c r="J35" i="7"/>
  <c r="J271" i="7" s="1"/>
  <c r="I35" i="7"/>
  <c r="I272" i="7" s="1"/>
  <c r="H35" i="7"/>
  <c r="H271" i="7" s="1"/>
  <c r="G35" i="7"/>
  <c r="G272" i="7" s="1"/>
  <c r="F35" i="7"/>
  <c r="F271" i="7" s="1"/>
  <c r="E35" i="7"/>
  <c r="E272" i="7" s="1"/>
  <c r="D35" i="7"/>
  <c r="D271" i="7" s="1"/>
  <c r="N26" i="7"/>
  <c r="N139" i="7" s="1"/>
  <c r="M26" i="7"/>
  <c r="M140" i="7" s="1"/>
  <c r="L26" i="7"/>
  <c r="L139" i="7" s="1"/>
  <c r="K26" i="7"/>
  <c r="K140" i="7" s="1"/>
  <c r="J26" i="7"/>
  <c r="J139" i="7" s="1"/>
  <c r="I26" i="7"/>
  <c r="I140" i="7" s="1"/>
  <c r="H26" i="7"/>
  <c r="H139" i="7" s="1"/>
  <c r="G26" i="7"/>
  <c r="G140" i="7" s="1"/>
  <c r="F26" i="7"/>
  <c r="F139" i="7" s="1"/>
  <c r="E26" i="7"/>
  <c r="E140" i="7" s="1"/>
  <c r="D26" i="7"/>
  <c r="D139" i="7" s="1"/>
  <c r="N16" i="7"/>
  <c r="N79" i="7" s="1"/>
  <c r="M16" i="7"/>
  <c r="M80" i="7" s="1"/>
  <c r="L16" i="7"/>
  <c r="L79" i="7" s="1"/>
  <c r="K16" i="7"/>
  <c r="K80" i="7" s="1"/>
  <c r="J16" i="7"/>
  <c r="J79" i="7" s="1"/>
  <c r="I16" i="7"/>
  <c r="I80" i="7" s="1"/>
  <c r="H16" i="7"/>
  <c r="H79" i="7" s="1"/>
  <c r="G16" i="7"/>
  <c r="G80" i="7" s="1"/>
  <c r="F16" i="7"/>
  <c r="F79" i="7" s="1"/>
  <c r="E16" i="7"/>
  <c r="E80" i="7" s="1"/>
  <c r="D16" i="7"/>
  <c r="D79" i="7" s="1"/>
  <c r="N189" i="6"/>
  <c r="M189" i="6"/>
  <c r="L189" i="6"/>
  <c r="K189" i="6"/>
  <c r="J189" i="6"/>
  <c r="I189" i="6"/>
  <c r="H189" i="6"/>
  <c r="G189" i="6"/>
  <c r="F189" i="6"/>
  <c r="E189" i="6"/>
  <c r="N188" i="6"/>
  <c r="M188" i="6"/>
  <c r="L188" i="6"/>
  <c r="K188" i="6"/>
  <c r="J188" i="6"/>
  <c r="I188" i="6"/>
  <c r="H188" i="6"/>
  <c r="G188" i="6"/>
  <c r="F188" i="6"/>
  <c r="E188" i="6"/>
  <c r="N187" i="6"/>
  <c r="M187" i="6"/>
  <c r="L187" i="6"/>
  <c r="K187" i="6"/>
  <c r="J187" i="6"/>
  <c r="I187" i="6"/>
  <c r="H187" i="6"/>
  <c r="G187" i="6"/>
  <c r="F187" i="6"/>
  <c r="E187" i="6"/>
  <c r="O180" i="6"/>
  <c r="N180" i="6"/>
  <c r="M180" i="6"/>
  <c r="L180" i="6"/>
  <c r="K180" i="6"/>
  <c r="J180" i="6"/>
  <c r="I180" i="6"/>
  <c r="H180" i="6"/>
  <c r="G180" i="6"/>
  <c r="F180" i="6"/>
  <c r="E180" i="6"/>
  <c r="N143" i="6"/>
  <c r="M143" i="6"/>
  <c r="L143" i="6"/>
  <c r="K143" i="6"/>
  <c r="J143" i="6"/>
  <c r="I143" i="6"/>
  <c r="H143" i="6"/>
  <c r="G143" i="6"/>
  <c r="F143" i="6"/>
  <c r="E143" i="6"/>
  <c r="N142" i="6"/>
  <c r="M142" i="6"/>
  <c r="L142" i="6"/>
  <c r="K142" i="6"/>
  <c r="J142" i="6"/>
  <c r="I142" i="6"/>
  <c r="H142" i="6"/>
  <c r="G142" i="6"/>
  <c r="F142" i="6"/>
  <c r="E142" i="6"/>
  <c r="N141" i="6"/>
  <c r="M141" i="6"/>
  <c r="L141" i="6"/>
  <c r="K141" i="6"/>
  <c r="J141" i="6"/>
  <c r="I141" i="6"/>
  <c r="H141" i="6"/>
  <c r="G141" i="6"/>
  <c r="F141" i="6"/>
  <c r="E141" i="6"/>
  <c r="O135" i="6"/>
  <c r="N135" i="6"/>
  <c r="M135" i="6"/>
  <c r="L135" i="6"/>
  <c r="K135" i="6"/>
  <c r="J135" i="6"/>
  <c r="I135" i="6"/>
  <c r="H135" i="6"/>
  <c r="G135" i="6"/>
  <c r="F135" i="6"/>
  <c r="E135" i="6"/>
  <c r="N66" i="6"/>
  <c r="M66" i="6"/>
  <c r="L66" i="6"/>
  <c r="K66" i="6"/>
  <c r="J66" i="6"/>
  <c r="I66" i="6"/>
  <c r="H66" i="6"/>
  <c r="G66" i="6"/>
  <c r="F66" i="6"/>
  <c r="E66" i="6"/>
  <c r="N65" i="6"/>
  <c r="M65" i="6"/>
  <c r="L65" i="6"/>
  <c r="K65" i="6"/>
  <c r="J65" i="6"/>
  <c r="I65" i="6"/>
  <c r="H65" i="6"/>
  <c r="G65" i="6"/>
  <c r="F65" i="6"/>
  <c r="E65" i="6"/>
  <c r="N64" i="6"/>
  <c r="M64" i="6"/>
  <c r="L64" i="6"/>
  <c r="K64" i="6"/>
  <c r="J64" i="6"/>
  <c r="I64" i="6"/>
  <c r="H64" i="6"/>
  <c r="G64" i="6"/>
  <c r="F64" i="6"/>
  <c r="E64" i="6"/>
  <c r="N63" i="6"/>
  <c r="M63" i="6"/>
  <c r="L63" i="6"/>
  <c r="K63" i="6"/>
  <c r="J63" i="6"/>
  <c r="I63" i="6"/>
  <c r="H63" i="6"/>
  <c r="G63" i="6"/>
  <c r="F63" i="6"/>
  <c r="E63" i="6"/>
  <c r="N62" i="6"/>
  <c r="M62" i="6"/>
  <c r="L62" i="6"/>
  <c r="K62" i="6"/>
  <c r="J62" i="6"/>
  <c r="I62" i="6"/>
  <c r="H62" i="6"/>
  <c r="G62" i="6"/>
  <c r="F62" i="6"/>
  <c r="E62" i="6"/>
  <c r="N61" i="6"/>
  <c r="M61" i="6"/>
  <c r="L61" i="6"/>
  <c r="K61" i="6"/>
  <c r="J61" i="6"/>
  <c r="I61" i="6"/>
  <c r="H61" i="6"/>
  <c r="G61" i="6"/>
  <c r="F61" i="6"/>
  <c r="E61" i="6"/>
  <c r="O54" i="6"/>
  <c r="N54" i="6"/>
  <c r="M54" i="6"/>
  <c r="L54" i="6"/>
  <c r="K54" i="6"/>
  <c r="J54" i="6"/>
  <c r="I54" i="6"/>
  <c r="H54" i="6"/>
  <c r="G54" i="6"/>
  <c r="F54" i="6"/>
  <c r="E54" i="6"/>
  <c r="O28" i="6"/>
  <c r="O199" i="6" s="1"/>
  <c r="N28" i="6"/>
  <c r="N200" i="6" s="1"/>
  <c r="M28" i="6"/>
  <c r="M199" i="6" s="1"/>
  <c r="L28" i="6"/>
  <c r="L200" i="6" s="1"/>
  <c r="K28" i="6"/>
  <c r="K199" i="6" s="1"/>
  <c r="J28" i="6"/>
  <c r="J200" i="6" s="1"/>
  <c r="I28" i="6"/>
  <c r="I199" i="6" s="1"/>
  <c r="H28" i="6"/>
  <c r="H200" i="6" s="1"/>
  <c r="G28" i="6"/>
  <c r="G199" i="6" s="1"/>
  <c r="F28" i="6"/>
  <c r="F200" i="6" s="1"/>
  <c r="E28" i="6"/>
  <c r="E199" i="6" s="1"/>
  <c r="O23" i="6"/>
  <c r="O153" i="6" s="1"/>
  <c r="N23" i="6"/>
  <c r="N152" i="6" s="1"/>
  <c r="M23" i="6"/>
  <c r="M153" i="6" s="1"/>
  <c r="L23" i="6"/>
  <c r="L152" i="6" s="1"/>
  <c r="K23" i="6"/>
  <c r="K153" i="6" s="1"/>
  <c r="J23" i="6"/>
  <c r="J152" i="6" s="1"/>
  <c r="I23" i="6"/>
  <c r="I153" i="6" s="1"/>
  <c r="H23" i="6"/>
  <c r="H152" i="6" s="1"/>
  <c r="G23" i="6"/>
  <c r="G153" i="6" s="1"/>
  <c r="F23" i="6"/>
  <c r="F152" i="6" s="1"/>
  <c r="E23" i="6"/>
  <c r="E153" i="6" s="1"/>
  <c r="O18" i="6"/>
  <c r="O79" i="6" s="1"/>
  <c r="N18" i="6"/>
  <c r="N80" i="6" s="1"/>
  <c r="M18" i="6"/>
  <c r="M79" i="6" s="1"/>
  <c r="L18" i="6"/>
  <c r="L80" i="6" s="1"/>
  <c r="K18" i="6"/>
  <c r="K79" i="6" s="1"/>
  <c r="J18" i="6"/>
  <c r="J80" i="6" s="1"/>
  <c r="I18" i="6"/>
  <c r="I79" i="6" s="1"/>
  <c r="H18" i="6"/>
  <c r="H80" i="6" s="1"/>
  <c r="G18" i="6"/>
  <c r="G79" i="6" s="1"/>
  <c r="F18" i="6"/>
  <c r="F80" i="6" s="1"/>
  <c r="E18" i="6"/>
  <c r="E79" i="6" s="1"/>
  <c r="L74" i="5"/>
  <c r="K74" i="5"/>
  <c r="J74" i="5"/>
  <c r="I74" i="5"/>
  <c r="H74" i="5"/>
  <c r="G74" i="5"/>
  <c r="F74" i="5"/>
  <c r="E74" i="5"/>
  <c r="D74" i="5"/>
  <c r="L73" i="5"/>
  <c r="K73" i="5"/>
  <c r="J73" i="5"/>
  <c r="I73" i="5"/>
  <c r="H73" i="5"/>
  <c r="G73" i="5"/>
  <c r="F73" i="5"/>
  <c r="E73" i="5"/>
  <c r="D73" i="5"/>
  <c r="L72" i="5"/>
  <c r="K72" i="5"/>
  <c r="J72" i="5"/>
  <c r="I72" i="5"/>
  <c r="H72" i="5"/>
  <c r="G72" i="5"/>
  <c r="F72" i="5"/>
  <c r="E72" i="5"/>
  <c r="D72" i="5"/>
  <c r="L70" i="5"/>
  <c r="K70" i="5"/>
  <c r="J70" i="5"/>
  <c r="I70" i="5"/>
  <c r="H70" i="5"/>
  <c r="G70" i="5"/>
  <c r="F70" i="5"/>
  <c r="E70" i="5"/>
  <c r="L69" i="5"/>
  <c r="K69" i="5"/>
  <c r="J69" i="5"/>
  <c r="I69" i="5"/>
  <c r="H69" i="5"/>
  <c r="G69" i="5"/>
  <c r="F69" i="5"/>
  <c r="E69" i="5"/>
  <c r="D69" i="5"/>
  <c r="L68" i="5"/>
  <c r="K68" i="5"/>
  <c r="J68" i="5"/>
  <c r="I68" i="5"/>
  <c r="H68" i="5"/>
  <c r="G68" i="5"/>
  <c r="F68" i="5"/>
  <c r="E68" i="5"/>
  <c r="D68" i="5"/>
  <c r="L67" i="5"/>
  <c r="K67" i="5"/>
  <c r="J67" i="5"/>
  <c r="I67" i="5"/>
  <c r="H67" i="5"/>
  <c r="G67" i="5"/>
  <c r="F67" i="5"/>
  <c r="E67" i="5"/>
  <c r="D67" i="5"/>
  <c r="L66" i="5"/>
  <c r="K66" i="5"/>
  <c r="J66" i="5"/>
  <c r="I66" i="5"/>
  <c r="H66" i="5"/>
  <c r="G66" i="5"/>
  <c r="F66" i="5"/>
  <c r="E66" i="5"/>
  <c r="D66" i="5"/>
  <c r="L65" i="5"/>
  <c r="K65" i="5"/>
  <c r="J65" i="5"/>
  <c r="I65" i="5"/>
  <c r="H65" i="5"/>
  <c r="G65" i="5"/>
  <c r="F65" i="5"/>
  <c r="E65" i="5"/>
  <c r="D65" i="5"/>
  <c r="L64" i="5"/>
  <c r="K64" i="5"/>
  <c r="J64" i="5"/>
  <c r="I64" i="5"/>
  <c r="H64" i="5"/>
  <c r="G64" i="5"/>
  <c r="F64" i="5"/>
  <c r="E64" i="5"/>
  <c r="D64" i="5"/>
  <c r="L63" i="5"/>
  <c r="K63" i="5"/>
  <c r="J63" i="5"/>
  <c r="I63" i="5"/>
  <c r="H63" i="5"/>
  <c r="G63" i="5"/>
  <c r="F63" i="5"/>
  <c r="E63" i="5"/>
  <c r="D63" i="5"/>
  <c r="L62" i="5"/>
  <c r="K62" i="5"/>
  <c r="J62" i="5"/>
  <c r="I62" i="5"/>
  <c r="H62" i="5"/>
  <c r="G62" i="5"/>
  <c r="F62" i="5"/>
  <c r="E62" i="5"/>
  <c r="D62" i="5"/>
  <c r="L61" i="5"/>
  <c r="K61" i="5"/>
  <c r="J61" i="5"/>
  <c r="I61" i="5"/>
  <c r="H61" i="5"/>
  <c r="G61" i="5"/>
  <c r="F61" i="5"/>
  <c r="E61" i="5"/>
  <c r="D61" i="5"/>
  <c r="L60" i="5"/>
  <c r="K60" i="5"/>
  <c r="J60" i="5"/>
  <c r="I60" i="5"/>
  <c r="H60" i="5"/>
  <c r="G60" i="5"/>
  <c r="F60" i="5"/>
  <c r="E60" i="5"/>
  <c r="D60" i="5"/>
  <c r="L59" i="5"/>
  <c r="K59" i="5"/>
  <c r="J59" i="5"/>
  <c r="I59" i="5"/>
  <c r="H59" i="5"/>
  <c r="G59" i="5"/>
  <c r="F59" i="5"/>
  <c r="E59" i="5"/>
  <c r="D59" i="5"/>
  <c r="M29" i="5"/>
  <c r="M51" i="5" s="1"/>
  <c r="L29" i="5"/>
  <c r="K75" i="5" s="1"/>
  <c r="K29" i="5"/>
  <c r="K51" i="5" s="1"/>
  <c r="J29" i="5"/>
  <c r="I75" i="5" s="1"/>
  <c r="I29" i="5"/>
  <c r="I51" i="5" s="1"/>
  <c r="H29" i="5"/>
  <c r="G75" i="5" s="1"/>
  <c r="G29" i="5"/>
  <c r="G51" i="5" s="1"/>
  <c r="F29" i="5"/>
  <c r="E75" i="5" s="1"/>
  <c r="E29" i="5"/>
  <c r="E51" i="5" s="1"/>
  <c r="D29" i="5"/>
  <c r="D51" i="5" s="1"/>
  <c r="S20" i="5"/>
  <c r="S19" i="5"/>
  <c r="S18" i="5"/>
  <c r="S17" i="5"/>
  <c r="S16" i="5"/>
  <c r="S15" i="5"/>
  <c r="S14" i="5"/>
  <c r="S13" i="5"/>
  <c r="T21" i="5" l="1"/>
  <c r="S21" i="5" s="1"/>
  <c r="S22" i="5" s="1"/>
  <c r="D36" i="5"/>
  <c r="F36" i="5"/>
  <c r="H36" i="5"/>
  <c r="J36" i="5"/>
  <c r="L36" i="5"/>
  <c r="D37" i="5"/>
  <c r="F37" i="5"/>
  <c r="H37" i="5"/>
  <c r="J37" i="5"/>
  <c r="L37" i="5"/>
  <c r="D38" i="5"/>
  <c r="F38" i="5"/>
  <c r="H38" i="5"/>
  <c r="J38" i="5"/>
  <c r="L38" i="5"/>
  <c r="D39" i="5"/>
  <c r="F39" i="5"/>
  <c r="H39" i="5"/>
  <c r="J39" i="5"/>
  <c r="L39" i="5"/>
  <c r="D40" i="5"/>
  <c r="F40" i="5"/>
  <c r="H40" i="5"/>
  <c r="J40" i="5"/>
  <c r="L40" i="5"/>
  <c r="D41" i="5"/>
  <c r="F41" i="5"/>
  <c r="H41" i="5"/>
  <c r="J41" i="5"/>
  <c r="L41" i="5"/>
  <c r="D42" i="5"/>
  <c r="F42" i="5"/>
  <c r="H42" i="5"/>
  <c r="J42" i="5"/>
  <c r="L42" i="5"/>
  <c r="D43" i="5"/>
  <c r="F43" i="5"/>
  <c r="H43" i="5"/>
  <c r="J43" i="5"/>
  <c r="L43" i="5"/>
  <c r="D44" i="5"/>
  <c r="F44" i="5"/>
  <c r="H44" i="5"/>
  <c r="J44" i="5"/>
  <c r="L44" i="5"/>
  <c r="D45" i="5"/>
  <c r="F45" i="5"/>
  <c r="H45" i="5"/>
  <c r="J45" i="5"/>
  <c r="L45" i="5"/>
  <c r="D46" i="5"/>
  <c r="F46" i="5"/>
  <c r="H46" i="5"/>
  <c r="J46" i="5"/>
  <c r="L46" i="5"/>
  <c r="D47" i="5"/>
  <c r="F47" i="5"/>
  <c r="H47" i="5"/>
  <c r="J47" i="5"/>
  <c r="L47" i="5"/>
  <c r="D48" i="5"/>
  <c r="F48" i="5"/>
  <c r="H48" i="5"/>
  <c r="J48" i="5"/>
  <c r="L48" i="5"/>
  <c r="D49" i="5"/>
  <c r="F49" i="5"/>
  <c r="H49" i="5"/>
  <c r="J49" i="5"/>
  <c r="L49" i="5"/>
  <c r="D50" i="5"/>
  <c r="F50" i="5"/>
  <c r="H50" i="5"/>
  <c r="J50" i="5"/>
  <c r="L50" i="5"/>
  <c r="F51" i="5"/>
  <c r="H51" i="5"/>
  <c r="J51" i="5"/>
  <c r="L51" i="5"/>
  <c r="D75" i="5"/>
  <c r="F75" i="5"/>
  <c r="H75" i="5"/>
  <c r="J75" i="5"/>
  <c r="L75" i="5"/>
  <c r="F67" i="6"/>
  <c r="H67" i="6"/>
  <c r="J67" i="6"/>
  <c r="L67" i="6"/>
  <c r="N67" i="6"/>
  <c r="F75" i="6"/>
  <c r="H75" i="6"/>
  <c r="J75" i="6"/>
  <c r="L75" i="6"/>
  <c r="N75" i="6"/>
  <c r="E76" i="6"/>
  <c r="G76" i="6"/>
  <c r="I76" i="6"/>
  <c r="K76" i="6"/>
  <c r="M76" i="6"/>
  <c r="O76" i="6"/>
  <c r="F77" i="6"/>
  <c r="H77" i="6"/>
  <c r="J77" i="6"/>
  <c r="L77" i="6"/>
  <c r="N77" i="6"/>
  <c r="E78" i="6"/>
  <c r="G78" i="6"/>
  <c r="I78" i="6"/>
  <c r="K78" i="6"/>
  <c r="M78" i="6"/>
  <c r="O78" i="6"/>
  <c r="F79" i="6"/>
  <c r="H79" i="6"/>
  <c r="J79" i="6"/>
  <c r="L79" i="6"/>
  <c r="N79" i="6"/>
  <c r="E80" i="6"/>
  <c r="G80" i="6"/>
  <c r="I80" i="6"/>
  <c r="K80" i="6"/>
  <c r="M80" i="6"/>
  <c r="O80" i="6"/>
  <c r="F144" i="6"/>
  <c r="H144" i="6"/>
  <c r="J144" i="6"/>
  <c r="L144" i="6"/>
  <c r="N144" i="6"/>
  <c r="F151" i="6"/>
  <c r="H151" i="6"/>
  <c r="J151" i="6"/>
  <c r="L151" i="6"/>
  <c r="N151" i="6"/>
  <c r="E152" i="6"/>
  <c r="G152" i="6"/>
  <c r="I152" i="6"/>
  <c r="K152" i="6"/>
  <c r="M152" i="6"/>
  <c r="O152" i="6"/>
  <c r="F153" i="6"/>
  <c r="H153" i="6"/>
  <c r="J153" i="6"/>
  <c r="L153" i="6"/>
  <c r="N153" i="6"/>
  <c r="E190" i="6"/>
  <c r="G190" i="6"/>
  <c r="I190" i="6"/>
  <c r="K190" i="6"/>
  <c r="M190" i="6"/>
  <c r="E198" i="6"/>
  <c r="G198" i="6"/>
  <c r="I198" i="6"/>
  <c r="K198" i="6"/>
  <c r="M198" i="6"/>
  <c r="O198" i="6"/>
  <c r="F199" i="6"/>
  <c r="H199" i="6"/>
  <c r="J199" i="6"/>
  <c r="L199" i="6"/>
  <c r="N199" i="6"/>
  <c r="E200" i="6"/>
  <c r="G200" i="6"/>
  <c r="I200" i="6"/>
  <c r="K200" i="6"/>
  <c r="M200" i="6"/>
  <c r="O200" i="6"/>
  <c r="D71" i="7"/>
  <c r="F71" i="7"/>
  <c r="H71" i="7"/>
  <c r="J71" i="7"/>
  <c r="L71" i="7"/>
  <c r="D78" i="7"/>
  <c r="F78" i="7"/>
  <c r="H78" i="7"/>
  <c r="J78" i="7"/>
  <c r="L78" i="7"/>
  <c r="N78" i="7"/>
  <c r="E79" i="7"/>
  <c r="G79" i="7"/>
  <c r="I79" i="7"/>
  <c r="K79" i="7"/>
  <c r="M79" i="7"/>
  <c r="D80" i="7"/>
  <c r="F80" i="7"/>
  <c r="H80" i="7"/>
  <c r="J80" i="7"/>
  <c r="L80" i="7"/>
  <c r="N80" i="7"/>
  <c r="E126" i="7"/>
  <c r="G126" i="7"/>
  <c r="I126" i="7"/>
  <c r="K126" i="7"/>
  <c r="M126" i="7"/>
  <c r="E133" i="7"/>
  <c r="G133" i="7"/>
  <c r="I133" i="7"/>
  <c r="K133" i="7"/>
  <c r="M133" i="7"/>
  <c r="D134" i="7"/>
  <c r="F134" i="7"/>
  <c r="H134" i="7"/>
  <c r="J134" i="7"/>
  <c r="L134" i="7"/>
  <c r="N134" i="7"/>
  <c r="E135" i="7"/>
  <c r="G135" i="7"/>
  <c r="I135" i="7"/>
  <c r="K135" i="7"/>
  <c r="M135" i="7"/>
  <c r="D136" i="7"/>
  <c r="F136" i="7"/>
  <c r="H136" i="7"/>
  <c r="J136" i="7"/>
  <c r="L136" i="7"/>
  <c r="N136" i="7"/>
  <c r="E137" i="7"/>
  <c r="G137" i="7"/>
  <c r="I137" i="7"/>
  <c r="K137" i="7"/>
  <c r="M137" i="7"/>
  <c r="D138" i="7"/>
  <c r="F138" i="7"/>
  <c r="H138" i="7"/>
  <c r="J138" i="7"/>
  <c r="L138" i="7"/>
  <c r="N138" i="7"/>
  <c r="E139" i="7"/>
  <c r="G139" i="7"/>
  <c r="I139" i="7"/>
  <c r="K139" i="7"/>
  <c r="M139" i="7"/>
  <c r="D140" i="7"/>
  <c r="F140" i="7"/>
  <c r="H140" i="7"/>
  <c r="J140" i="7"/>
  <c r="L140" i="7"/>
  <c r="N140" i="7"/>
  <c r="D258" i="7"/>
  <c r="F258" i="7"/>
  <c r="H258" i="7"/>
  <c r="J258" i="7"/>
  <c r="L258" i="7"/>
  <c r="D266" i="7"/>
  <c r="F266" i="7"/>
  <c r="H266" i="7"/>
  <c r="J266" i="7"/>
  <c r="L266" i="7"/>
  <c r="N266" i="7"/>
  <c r="E267" i="7"/>
  <c r="G267" i="7"/>
  <c r="I267" i="7"/>
  <c r="K267" i="7"/>
  <c r="M267" i="7"/>
  <c r="D268" i="7"/>
  <c r="F268" i="7"/>
  <c r="H268" i="7"/>
  <c r="J268" i="7"/>
  <c r="L268" i="7"/>
  <c r="N268" i="7"/>
  <c r="E269" i="7"/>
  <c r="G269" i="7"/>
  <c r="I269" i="7"/>
  <c r="K269" i="7"/>
  <c r="M269" i="7"/>
  <c r="D270" i="7"/>
  <c r="F270" i="7"/>
  <c r="H270" i="7"/>
  <c r="J270" i="7"/>
  <c r="L270" i="7"/>
  <c r="N270" i="7"/>
  <c r="E271" i="7"/>
  <c r="G271" i="7"/>
  <c r="I271" i="7"/>
  <c r="K271" i="7"/>
  <c r="M271" i="7"/>
  <c r="D272" i="7"/>
  <c r="F272" i="7"/>
  <c r="H272" i="7"/>
  <c r="J272" i="7"/>
  <c r="L272" i="7"/>
  <c r="E36" i="5"/>
  <c r="G36" i="5"/>
  <c r="I36" i="5"/>
  <c r="K36" i="5"/>
  <c r="M36" i="5"/>
  <c r="E37" i="5"/>
  <c r="G37" i="5"/>
  <c r="I37" i="5"/>
  <c r="K37" i="5"/>
  <c r="M37" i="5"/>
  <c r="E38" i="5"/>
  <c r="G38" i="5"/>
  <c r="I38" i="5"/>
  <c r="K38" i="5"/>
  <c r="M38" i="5"/>
  <c r="E39" i="5"/>
  <c r="G39" i="5"/>
  <c r="I39" i="5"/>
  <c r="K39" i="5"/>
  <c r="M39" i="5"/>
  <c r="E40" i="5"/>
  <c r="G40" i="5"/>
  <c r="I40" i="5"/>
  <c r="K40" i="5"/>
  <c r="M40" i="5"/>
  <c r="E41" i="5"/>
  <c r="G41" i="5"/>
  <c r="I41" i="5"/>
  <c r="K41" i="5"/>
  <c r="M41" i="5"/>
  <c r="E42" i="5"/>
  <c r="G42" i="5"/>
  <c r="I42" i="5"/>
  <c r="K42" i="5"/>
  <c r="M42" i="5"/>
  <c r="E43" i="5"/>
  <c r="G43" i="5"/>
  <c r="I43" i="5"/>
  <c r="K43" i="5"/>
  <c r="M43" i="5"/>
  <c r="E44" i="5"/>
  <c r="G44" i="5"/>
  <c r="I44" i="5"/>
  <c r="K44" i="5"/>
  <c r="M44" i="5"/>
  <c r="E45" i="5"/>
  <c r="G45" i="5"/>
  <c r="I45" i="5"/>
  <c r="K45" i="5"/>
  <c r="M45" i="5"/>
  <c r="E46" i="5"/>
  <c r="G46" i="5"/>
  <c r="I46" i="5"/>
  <c r="K46" i="5"/>
  <c r="M46" i="5"/>
  <c r="E47" i="5"/>
  <c r="G47" i="5"/>
  <c r="I47" i="5"/>
  <c r="K47" i="5"/>
  <c r="M47" i="5"/>
  <c r="E48" i="5"/>
  <c r="G48" i="5"/>
  <c r="I48" i="5"/>
  <c r="K48" i="5"/>
  <c r="M48" i="5"/>
  <c r="E49" i="5"/>
  <c r="G49" i="5"/>
  <c r="I49" i="5"/>
  <c r="K49" i="5"/>
  <c r="M49" i="5"/>
  <c r="E50" i="5"/>
  <c r="G50" i="5"/>
  <c r="I50" i="5"/>
  <c r="K50" i="5"/>
  <c r="M50" i="5"/>
  <c r="E67" i="6"/>
  <c r="G67" i="6"/>
  <c r="I67" i="6"/>
  <c r="K67" i="6"/>
  <c r="M67" i="6"/>
  <c r="E75" i="6"/>
  <c r="G75" i="6"/>
  <c r="I75" i="6"/>
  <c r="K75" i="6"/>
  <c r="M75" i="6"/>
  <c r="O75" i="6"/>
  <c r="F76" i="6"/>
  <c r="H76" i="6"/>
  <c r="J76" i="6"/>
  <c r="L76" i="6"/>
  <c r="N76" i="6"/>
  <c r="E77" i="6"/>
  <c r="G77" i="6"/>
  <c r="I77" i="6"/>
  <c r="K77" i="6"/>
  <c r="M77" i="6"/>
  <c r="O77" i="6"/>
  <c r="F78" i="6"/>
  <c r="H78" i="6"/>
  <c r="J78" i="6"/>
  <c r="L78" i="6"/>
  <c r="N78" i="6"/>
  <c r="E144" i="6"/>
  <c r="G144" i="6"/>
  <c r="I144" i="6"/>
  <c r="K144" i="6"/>
  <c r="M144" i="6"/>
  <c r="E151" i="6"/>
  <c r="E154" i="6" s="1"/>
  <c r="G151" i="6"/>
  <c r="G154" i="6" s="1"/>
  <c r="I151" i="6"/>
  <c r="I154" i="6" s="1"/>
  <c r="K151" i="6"/>
  <c r="K154" i="6" s="1"/>
  <c r="M151" i="6"/>
  <c r="M154" i="6" s="1"/>
  <c r="O151" i="6"/>
  <c r="O154" i="6" s="1"/>
  <c r="F190" i="6"/>
  <c r="H190" i="6"/>
  <c r="J190" i="6"/>
  <c r="L190" i="6"/>
  <c r="N190" i="6"/>
  <c r="F198" i="6"/>
  <c r="F201" i="6" s="1"/>
  <c r="H198" i="6"/>
  <c r="H201" i="6" s="1"/>
  <c r="J198" i="6"/>
  <c r="J201" i="6" s="1"/>
  <c r="L198" i="6"/>
  <c r="L201" i="6" s="1"/>
  <c r="N198" i="6"/>
  <c r="N201" i="6" s="1"/>
  <c r="E71" i="7"/>
  <c r="G71" i="7"/>
  <c r="I71" i="7"/>
  <c r="K71" i="7"/>
  <c r="M71" i="7"/>
  <c r="E78" i="7"/>
  <c r="E81" i="7" s="1"/>
  <c r="G78" i="7"/>
  <c r="G81" i="7" s="1"/>
  <c r="I78" i="7"/>
  <c r="I81" i="7" s="1"/>
  <c r="K78" i="7"/>
  <c r="K81" i="7" s="1"/>
  <c r="M78" i="7"/>
  <c r="M81" i="7" s="1"/>
  <c r="D126" i="7"/>
  <c r="F126" i="7"/>
  <c r="H126" i="7"/>
  <c r="J126" i="7"/>
  <c r="L126" i="7"/>
  <c r="D133" i="7"/>
  <c r="F133" i="7"/>
  <c r="H133" i="7"/>
  <c r="J133" i="7"/>
  <c r="L133" i="7"/>
  <c r="N133" i="7"/>
  <c r="E134" i="7"/>
  <c r="G134" i="7"/>
  <c r="I134" i="7"/>
  <c r="K134" i="7"/>
  <c r="M134" i="7"/>
  <c r="D135" i="7"/>
  <c r="F135" i="7"/>
  <c r="H135" i="7"/>
  <c r="J135" i="7"/>
  <c r="L135" i="7"/>
  <c r="N135" i="7"/>
  <c r="E136" i="7"/>
  <c r="G136" i="7"/>
  <c r="I136" i="7"/>
  <c r="K136" i="7"/>
  <c r="M136" i="7"/>
  <c r="D137" i="7"/>
  <c r="F137" i="7"/>
  <c r="H137" i="7"/>
  <c r="J137" i="7"/>
  <c r="L137" i="7"/>
  <c r="N137" i="7"/>
  <c r="E138" i="7"/>
  <c r="G138" i="7"/>
  <c r="I138" i="7"/>
  <c r="K138" i="7"/>
  <c r="M138" i="7"/>
  <c r="E258" i="7"/>
  <c r="G258" i="7"/>
  <c r="I258" i="7"/>
  <c r="K258" i="7"/>
  <c r="M258" i="7"/>
  <c r="E266" i="7"/>
  <c r="G266" i="7"/>
  <c r="I266" i="7"/>
  <c r="K266" i="7"/>
  <c r="M266" i="7"/>
  <c r="D267" i="7"/>
  <c r="F267" i="7"/>
  <c r="H267" i="7"/>
  <c r="J267" i="7"/>
  <c r="L267" i="7"/>
  <c r="N267" i="7"/>
  <c r="E268" i="7"/>
  <c r="G268" i="7"/>
  <c r="I268" i="7"/>
  <c r="K268" i="7"/>
  <c r="M268" i="7"/>
  <c r="D269" i="7"/>
  <c r="F269" i="7"/>
  <c r="H269" i="7"/>
  <c r="J269" i="7"/>
  <c r="L269" i="7"/>
  <c r="N269" i="7"/>
  <c r="E270" i="7"/>
  <c r="G270" i="7"/>
  <c r="I270" i="7"/>
  <c r="K270" i="7"/>
  <c r="M270" i="7"/>
  <c r="N271" i="7"/>
  <c r="D68" i="8"/>
  <c r="F68" i="8"/>
  <c r="H68" i="8"/>
  <c r="J68" i="8"/>
  <c r="L68" i="8"/>
  <c r="D76" i="8"/>
  <c r="F76" i="8"/>
  <c r="H76" i="8"/>
  <c r="J76" i="8"/>
  <c r="L76" i="8"/>
  <c r="N76" i="8"/>
  <c r="E77" i="8"/>
  <c r="G77" i="8"/>
  <c r="I77" i="8"/>
  <c r="K77" i="8"/>
  <c r="M77" i="8"/>
  <c r="D78" i="8"/>
  <c r="F78" i="8"/>
  <c r="H78" i="8"/>
  <c r="J78" i="8"/>
  <c r="L78" i="8"/>
  <c r="N78" i="8"/>
  <c r="E133" i="8"/>
  <c r="G133" i="8"/>
  <c r="I133" i="8"/>
  <c r="K133" i="8"/>
  <c r="M133" i="8"/>
  <c r="D134" i="8"/>
  <c r="F134" i="8"/>
  <c r="H134" i="8"/>
  <c r="J134" i="8"/>
  <c r="L134" i="8"/>
  <c r="N134" i="8"/>
  <c r="E135" i="8"/>
  <c r="G135" i="8"/>
  <c r="I135" i="8"/>
  <c r="K135" i="8"/>
  <c r="M135" i="8"/>
  <c r="D136" i="8"/>
  <c r="F136" i="8"/>
  <c r="H136" i="8"/>
  <c r="J136" i="8"/>
  <c r="L136" i="8"/>
  <c r="N136" i="8"/>
  <c r="E137" i="8"/>
  <c r="G137" i="8"/>
  <c r="I137" i="8"/>
  <c r="K137" i="8"/>
  <c r="M137" i="8"/>
  <c r="D138" i="8"/>
  <c r="F138" i="8"/>
  <c r="H138" i="8"/>
  <c r="J138" i="8"/>
  <c r="L138" i="8"/>
  <c r="N138" i="8"/>
  <c r="E139" i="8"/>
  <c r="G139" i="8"/>
  <c r="I139" i="8"/>
  <c r="K139" i="8"/>
  <c r="M139" i="8"/>
  <c r="E272" i="8"/>
  <c r="G272" i="8"/>
  <c r="I272" i="8"/>
  <c r="K272" i="8"/>
  <c r="M272" i="8"/>
  <c r="D273" i="8"/>
  <c r="F273" i="8"/>
  <c r="H273" i="8"/>
  <c r="J273" i="8"/>
  <c r="L273" i="8"/>
  <c r="N273" i="8"/>
  <c r="E274" i="8"/>
  <c r="G274" i="8"/>
  <c r="I274" i="8"/>
  <c r="K274" i="8"/>
  <c r="M274" i="8"/>
  <c r="D275" i="8"/>
  <c r="F275" i="8"/>
  <c r="H275" i="8"/>
  <c r="J275" i="8"/>
  <c r="L275" i="8"/>
  <c r="N275" i="8"/>
  <c r="E276" i="8"/>
  <c r="G276" i="8"/>
  <c r="I276" i="8"/>
  <c r="K276" i="8"/>
  <c r="M276" i="8"/>
  <c r="D277" i="8"/>
  <c r="F277" i="8"/>
  <c r="H277" i="8"/>
  <c r="J277" i="8"/>
  <c r="L277" i="8"/>
  <c r="N277" i="8"/>
  <c r="E278" i="8"/>
  <c r="G278" i="8"/>
  <c r="I278" i="8"/>
  <c r="K278" i="8"/>
  <c r="M278" i="8"/>
  <c r="D165" i="9"/>
  <c r="D163" i="9"/>
  <c r="D161" i="9"/>
  <c r="D164" i="9"/>
  <c r="D162" i="9"/>
  <c r="F165" i="9"/>
  <c r="F163" i="9"/>
  <c r="F161" i="9"/>
  <c r="F164" i="9"/>
  <c r="F162" i="9"/>
  <c r="E153" i="9"/>
  <c r="H165" i="9"/>
  <c r="H163" i="9"/>
  <c r="H161" i="9"/>
  <c r="H164" i="9"/>
  <c r="H162" i="9"/>
  <c r="G153" i="9"/>
  <c r="J165" i="9"/>
  <c r="J163" i="9"/>
  <c r="J161" i="9"/>
  <c r="J164" i="9"/>
  <c r="J162" i="9"/>
  <c r="I153" i="9"/>
  <c r="L165" i="9"/>
  <c r="L163" i="9"/>
  <c r="L161" i="9"/>
  <c r="L164" i="9"/>
  <c r="L162" i="9"/>
  <c r="K153" i="9"/>
  <c r="N165" i="9"/>
  <c r="N163" i="9"/>
  <c r="N161" i="9"/>
  <c r="N164" i="9"/>
  <c r="N162" i="9"/>
  <c r="M153" i="9"/>
  <c r="E212" i="9"/>
  <c r="E210" i="9"/>
  <c r="E213" i="9" s="1"/>
  <c r="E211" i="9"/>
  <c r="D202" i="9"/>
  <c r="G212" i="9"/>
  <c r="G210" i="9"/>
  <c r="G213" i="9" s="1"/>
  <c r="G211" i="9"/>
  <c r="F202" i="9"/>
  <c r="I212" i="9"/>
  <c r="I210" i="9"/>
  <c r="I213" i="9" s="1"/>
  <c r="I211" i="9"/>
  <c r="H202" i="9"/>
  <c r="K212" i="9"/>
  <c r="K210" i="9"/>
  <c r="K213" i="9" s="1"/>
  <c r="K211" i="9"/>
  <c r="J202" i="9"/>
  <c r="M212" i="9"/>
  <c r="M210" i="9"/>
  <c r="M213" i="9" s="1"/>
  <c r="M211" i="9"/>
  <c r="L202" i="9"/>
  <c r="E69" i="9"/>
  <c r="G69" i="9"/>
  <c r="I69" i="9"/>
  <c r="K69" i="9"/>
  <c r="M69" i="9"/>
  <c r="E77" i="9"/>
  <c r="G77" i="9"/>
  <c r="I77" i="9"/>
  <c r="K77" i="9"/>
  <c r="M77" i="9"/>
  <c r="D78" i="9"/>
  <c r="F78" i="9"/>
  <c r="H78" i="9"/>
  <c r="J78" i="9"/>
  <c r="L78" i="9"/>
  <c r="N78" i="9"/>
  <c r="E79" i="9"/>
  <c r="G79" i="9"/>
  <c r="I79" i="9"/>
  <c r="K79" i="9"/>
  <c r="M79" i="9"/>
  <c r="D80" i="9"/>
  <c r="F80" i="9"/>
  <c r="H80" i="9"/>
  <c r="J80" i="9"/>
  <c r="L80" i="9"/>
  <c r="N80" i="9"/>
  <c r="E81" i="9"/>
  <c r="G81" i="9"/>
  <c r="I81" i="9"/>
  <c r="K81" i="9"/>
  <c r="M81" i="9"/>
  <c r="E68" i="8"/>
  <c r="G68" i="8"/>
  <c r="I68" i="8"/>
  <c r="K68" i="8"/>
  <c r="M68" i="8"/>
  <c r="E76" i="8"/>
  <c r="E79" i="8" s="1"/>
  <c r="G76" i="8"/>
  <c r="G79" i="8" s="1"/>
  <c r="I76" i="8"/>
  <c r="I79" i="8" s="1"/>
  <c r="K76" i="8"/>
  <c r="K79" i="8" s="1"/>
  <c r="M76" i="8"/>
  <c r="M79" i="8" s="1"/>
  <c r="D133" i="8"/>
  <c r="F133" i="8"/>
  <c r="H133" i="8"/>
  <c r="J133" i="8"/>
  <c r="L133" i="8"/>
  <c r="N133" i="8"/>
  <c r="E134" i="8"/>
  <c r="G134" i="8"/>
  <c r="I134" i="8"/>
  <c r="K134" i="8"/>
  <c r="M134" i="8"/>
  <c r="D135" i="8"/>
  <c r="F135" i="8"/>
  <c r="H135" i="8"/>
  <c r="J135" i="8"/>
  <c r="L135" i="8"/>
  <c r="N135" i="8"/>
  <c r="E136" i="8"/>
  <c r="G136" i="8"/>
  <c r="I136" i="8"/>
  <c r="K136" i="8"/>
  <c r="M136" i="8"/>
  <c r="D137" i="8"/>
  <c r="F137" i="8"/>
  <c r="H137" i="8"/>
  <c r="J137" i="8"/>
  <c r="L137" i="8"/>
  <c r="N137" i="8"/>
  <c r="D272" i="8"/>
  <c r="F272" i="8"/>
  <c r="H272" i="8"/>
  <c r="J272" i="8"/>
  <c r="L272" i="8"/>
  <c r="N272" i="8"/>
  <c r="E273" i="8"/>
  <c r="G273" i="8"/>
  <c r="I273" i="8"/>
  <c r="K273" i="8"/>
  <c r="M273" i="8"/>
  <c r="D274" i="8"/>
  <c r="F274" i="8"/>
  <c r="H274" i="8"/>
  <c r="J274" i="8"/>
  <c r="L274" i="8"/>
  <c r="N274" i="8"/>
  <c r="E275" i="8"/>
  <c r="G275" i="8"/>
  <c r="I275" i="8"/>
  <c r="K275" i="8"/>
  <c r="M275" i="8"/>
  <c r="D276" i="8"/>
  <c r="F276" i="8"/>
  <c r="H276" i="8"/>
  <c r="J276" i="8"/>
  <c r="L276" i="8"/>
  <c r="N276" i="8"/>
  <c r="E164" i="9"/>
  <c r="E162" i="9"/>
  <c r="D153" i="9"/>
  <c r="E165" i="9"/>
  <c r="E163" i="9"/>
  <c r="E161" i="9"/>
  <c r="E166" i="9" s="1"/>
  <c r="G164" i="9"/>
  <c r="G162" i="9"/>
  <c r="F153" i="9"/>
  <c r="G165" i="9"/>
  <c r="G163" i="9"/>
  <c r="G161" i="9"/>
  <c r="G166" i="9" s="1"/>
  <c r="I164" i="9"/>
  <c r="I162" i="9"/>
  <c r="H153" i="9"/>
  <c r="I165" i="9"/>
  <c r="I163" i="9"/>
  <c r="I161" i="9"/>
  <c r="I166" i="9" s="1"/>
  <c r="K164" i="9"/>
  <c r="K162" i="9"/>
  <c r="J153" i="9"/>
  <c r="K165" i="9"/>
  <c r="K163" i="9"/>
  <c r="K161" i="9"/>
  <c r="K166" i="9" s="1"/>
  <c r="M164" i="9"/>
  <c r="M162" i="9"/>
  <c r="L153" i="9"/>
  <c r="M165" i="9"/>
  <c r="M163" i="9"/>
  <c r="M161" i="9"/>
  <c r="M166" i="9" s="1"/>
  <c r="D211" i="9"/>
  <c r="D212" i="9"/>
  <c r="D210" i="9"/>
  <c r="F211" i="9"/>
  <c r="E202" i="9"/>
  <c r="F212" i="9"/>
  <c r="F210" i="9"/>
  <c r="H211" i="9"/>
  <c r="G202" i="9"/>
  <c r="H212" i="9"/>
  <c r="H210" i="9"/>
  <c r="J211" i="9"/>
  <c r="I202" i="9"/>
  <c r="J212" i="9"/>
  <c r="J210" i="9"/>
  <c r="L211" i="9"/>
  <c r="K202" i="9"/>
  <c r="L212" i="9"/>
  <c r="L210" i="9"/>
  <c r="N211" i="9"/>
  <c r="M202" i="9"/>
  <c r="N212" i="9"/>
  <c r="N210" i="9"/>
  <c r="D69" i="9"/>
  <c r="F69" i="9"/>
  <c r="H69" i="9"/>
  <c r="J69" i="9"/>
  <c r="L69" i="9"/>
  <c r="D77" i="9"/>
  <c r="F77" i="9"/>
  <c r="F82" i="9" s="1"/>
  <c r="H77" i="9"/>
  <c r="J77" i="9"/>
  <c r="J82" i="9" s="1"/>
  <c r="L77" i="9"/>
  <c r="N77" i="9"/>
  <c r="N82" i="9" s="1"/>
  <c r="E78" i="9"/>
  <c r="G78" i="9"/>
  <c r="I78" i="9"/>
  <c r="K78" i="9"/>
  <c r="M78" i="9"/>
  <c r="D79" i="9"/>
  <c r="F79" i="9"/>
  <c r="H79" i="9"/>
  <c r="J79" i="9"/>
  <c r="L79" i="9"/>
  <c r="N79" i="9"/>
  <c r="F63" i="10"/>
  <c r="H63" i="10"/>
  <c r="J63" i="10"/>
  <c r="L63" i="10"/>
  <c r="N63" i="10"/>
  <c r="F72" i="10"/>
  <c r="H72" i="10"/>
  <c r="J72" i="10"/>
  <c r="L72" i="10"/>
  <c r="N72" i="10"/>
  <c r="E73" i="10"/>
  <c r="G73" i="10"/>
  <c r="I73" i="10"/>
  <c r="K73" i="10"/>
  <c r="M73" i="10"/>
  <c r="O73" i="10"/>
  <c r="F74" i="10"/>
  <c r="H74" i="10"/>
  <c r="J74" i="10"/>
  <c r="L74" i="10"/>
  <c r="N74" i="10"/>
  <c r="E75" i="10"/>
  <c r="G75" i="10"/>
  <c r="I75" i="10"/>
  <c r="K75" i="10"/>
  <c r="M75" i="10"/>
  <c r="O75" i="10"/>
  <c r="F76" i="10"/>
  <c r="H76" i="10"/>
  <c r="J76" i="10"/>
  <c r="L76" i="10"/>
  <c r="N76" i="10"/>
  <c r="E77" i="10"/>
  <c r="G77" i="10"/>
  <c r="I77" i="10"/>
  <c r="K77" i="10"/>
  <c r="M77" i="10"/>
  <c r="O77" i="10"/>
  <c r="F78" i="10"/>
  <c r="H78" i="10"/>
  <c r="J78" i="10"/>
  <c r="L78" i="10"/>
  <c r="N78" i="10"/>
  <c r="E79" i="10"/>
  <c r="G79" i="10"/>
  <c r="I79" i="10"/>
  <c r="K79" i="10"/>
  <c r="M79" i="10"/>
  <c r="O79" i="10"/>
  <c r="H52" i="11"/>
  <c r="L52" i="11"/>
  <c r="E41" i="16"/>
  <c r="E40" i="16"/>
  <c r="F41" i="16"/>
  <c r="F40" i="16"/>
  <c r="E39" i="16"/>
  <c r="E38" i="16"/>
  <c r="E37" i="16"/>
  <c r="E36" i="16"/>
  <c r="E35" i="16"/>
  <c r="E34" i="16"/>
  <c r="E33" i="16"/>
  <c r="F39" i="16"/>
  <c r="F38" i="16"/>
  <c r="F37" i="16"/>
  <c r="F36" i="16"/>
  <c r="F35" i="16"/>
  <c r="F34" i="16"/>
  <c r="F33" i="16"/>
  <c r="F42" i="16" s="1"/>
  <c r="F61" i="16"/>
  <c r="G41" i="16"/>
  <c r="G40" i="16"/>
  <c r="H41" i="16"/>
  <c r="H40" i="16"/>
  <c r="H39" i="16"/>
  <c r="G39" i="16"/>
  <c r="G38" i="16"/>
  <c r="G37" i="16"/>
  <c r="G36" i="16"/>
  <c r="G35" i="16"/>
  <c r="G34" i="16"/>
  <c r="G33" i="16"/>
  <c r="H38" i="16"/>
  <c r="H37" i="16"/>
  <c r="H36" i="16"/>
  <c r="H35" i="16"/>
  <c r="H34" i="16"/>
  <c r="H33" i="16"/>
  <c r="K41" i="16"/>
  <c r="K40" i="16"/>
  <c r="K39" i="16"/>
  <c r="L41" i="16"/>
  <c r="L40" i="16"/>
  <c r="L39" i="16"/>
  <c r="K38" i="16"/>
  <c r="K37" i="16"/>
  <c r="K36" i="16"/>
  <c r="K35" i="16"/>
  <c r="K34" i="16"/>
  <c r="K33" i="16"/>
  <c r="K42" i="16" s="1"/>
  <c r="L38" i="16"/>
  <c r="L37" i="16"/>
  <c r="L36" i="16"/>
  <c r="L35" i="16"/>
  <c r="L34" i="16"/>
  <c r="L33" i="16"/>
  <c r="L42" i="16" s="1"/>
  <c r="O41" i="16"/>
  <c r="O40" i="16"/>
  <c r="O39" i="16"/>
  <c r="P41" i="16"/>
  <c r="P40" i="16"/>
  <c r="P39" i="16"/>
  <c r="O38" i="16"/>
  <c r="O37" i="16"/>
  <c r="O36" i="16"/>
  <c r="O35" i="16"/>
  <c r="O34" i="16"/>
  <c r="O33" i="16"/>
  <c r="P38" i="16"/>
  <c r="P37" i="16"/>
  <c r="P36" i="16"/>
  <c r="P35" i="16"/>
  <c r="P34" i="16"/>
  <c r="P33" i="16"/>
  <c r="S41" i="16"/>
  <c r="S40" i="16"/>
  <c r="S39" i="16"/>
  <c r="T41" i="16"/>
  <c r="T40" i="16"/>
  <c r="T39" i="16"/>
  <c r="S38" i="16"/>
  <c r="S37" i="16"/>
  <c r="S36" i="16"/>
  <c r="S35" i="16"/>
  <c r="S34" i="16"/>
  <c r="S33" i="16"/>
  <c r="S42" i="16" s="1"/>
  <c r="T38" i="16"/>
  <c r="T37" i="16"/>
  <c r="T36" i="16"/>
  <c r="T35" i="16"/>
  <c r="T34" i="16"/>
  <c r="T33" i="16"/>
  <c r="T42" i="16" s="1"/>
  <c r="E63" i="10"/>
  <c r="G63" i="10"/>
  <c r="I63" i="10"/>
  <c r="K63" i="10"/>
  <c r="M63" i="10"/>
  <c r="E72" i="10"/>
  <c r="G72" i="10"/>
  <c r="I72" i="10"/>
  <c r="K72" i="10"/>
  <c r="M72" i="10"/>
  <c r="O72" i="10"/>
  <c r="F73" i="10"/>
  <c r="H73" i="10"/>
  <c r="J73" i="10"/>
  <c r="L73" i="10"/>
  <c r="N73" i="10"/>
  <c r="E74" i="10"/>
  <c r="G74" i="10"/>
  <c r="I74" i="10"/>
  <c r="K74" i="10"/>
  <c r="M74" i="10"/>
  <c r="O74" i="10"/>
  <c r="F75" i="10"/>
  <c r="H75" i="10"/>
  <c r="J75" i="10"/>
  <c r="L75" i="10"/>
  <c r="N75" i="10"/>
  <c r="E76" i="10"/>
  <c r="G76" i="10"/>
  <c r="I76" i="10"/>
  <c r="K76" i="10"/>
  <c r="M76" i="10"/>
  <c r="O76" i="10"/>
  <c r="F77" i="10"/>
  <c r="H77" i="10"/>
  <c r="J77" i="10"/>
  <c r="L77" i="10"/>
  <c r="N77" i="10"/>
  <c r="E49" i="11"/>
  <c r="G49" i="11"/>
  <c r="I49" i="11"/>
  <c r="K49" i="11"/>
  <c r="M49" i="11"/>
  <c r="E51" i="11"/>
  <c r="G51" i="11"/>
  <c r="I51" i="11"/>
  <c r="K51" i="11"/>
  <c r="M51" i="11"/>
  <c r="E53" i="11"/>
  <c r="G53" i="11"/>
  <c r="I53" i="11"/>
  <c r="K53" i="11"/>
  <c r="M53" i="11"/>
  <c r="G60" i="16"/>
  <c r="I60" i="16"/>
  <c r="K60" i="16"/>
  <c r="M60" i="16"/>
  <c r="O60" i="16"/>
  <c r="Q60" i="16"/>
  <c r="S60" i="16"/>
  <c r="F60" i="16"/>
  <c r="H60" i="16"/>
  <c r="J60" i="16"/>
  <c r="L60" i="16"/>
  <c r="N60" i="16"/>
  <c r="P60" i="16"/>
  <c r="R60" i="16"/>
  <c r="I26" i="16"/>
  <c r="M26" i="16"/>
  <c r="Q26" i="16"/>
  <c r="E27" i="17"/>
  <c r="G27" i="17"/>
  <c r="I27" i="17"/>
  <c r="K27" i="17"/>
  <c r="M27" i="17"/>
  <c r="D28" i="17"/>
  <c r="F28" i="17"/>
  <c r="H28" i="17"/>
  <c r="J28" i="17"/>
  <c r="L28" i="17"/>
  <c r="N28" i="17"/>
  <c r="E29" i="17"/>
  <c r="G29" i="17"/>
  <c r="I29" i="17"/>
  <c r="K29" i="17"/>
  <c r="M29" i="17"/>
  <c r="D30" i="17"/>
  <c r="F30" i="17"/>
  <c r="E39" i="17" s="1"/>
  <c r="H30" i="17"/>
  <c r="G39" i="17" s="1"/>
  <c r="J30" i="17"/>
  <c r="I39" i="17" s="1"/>
  <c r="L30" i="17"/>
  <c r="K39" i="17" s="1"/>
  <c r="N30" i="17"/>
  <c r="M39" i="17" s="1"/>
  <c r="D42" i="17"/>
  <c r="F42" i="17"/>
  <c r="H42" i="17"/>
  <c r="J42" i="17"/>
  <c r="L42" i="17"/>
  <c r="D27" i="17"/>
  <c r="D31" i="17" s="1"/>
  <c r="F27" i="17"/>
  <c r="H27" i="17"/>
  <c r="J27" i="17"/>
  <c r="L27" i="17"/>
  <c r="N27" i="17"/>
  <c r="E28" i="17"/>
  <c r="G28" i="17"/>
  <c r="I28" i="17"/>
  <c r="K28" i="17"/>
  <c r="M28" i="17"/>
  <c r="F29" i="17"/>
  <c r="H29" i="17"/>
  <c r="J29" i="17"/>
  <c r="L29" i="17"/>
  <c r="N29" i="17"/>
  <c r="L31" i="17" l="1"/>
  <c r="H31" i="17"/>
  <c r="K31" i="17"/>
  <c r="G31" i="17"/>
  <c r="L39" i="17"/>
  <c r="H39" i="17"/>
  <c r="Q41" i="16"/>
  <c r="Q40" i="16"/>
  <c r="Q39" i="16"/>
  <c r="P61" i="16"/>
  <c r="R41" i="16"/>
  <c r="R40" i="16"/>
  <c r="R39" i="16"/>
  <c r="Q38" i="16"/>
  <c r="Q37" i="16"/>
  <c r="Q36" i="16"/>
  <c r="Q35" i="16"/>
  <c r="Q34" i="16"/>
  <c r="Q33" i="16"/>
  <c r="R38" i="16"/>
  <c r="R37" i="16"/>
  <c r="R36" i="16"/>
  <c r="R35" i="16"/>
  <c r="R34" i="16"/>
  <c r="R33" i="16"/>
  <c r="R42" i="16" s="1"/>
  <c r="I41" i="16"/>
  <c r="I40" i="16"/>
  <c r="I39" i="16"/>
  <c r="H61" i="16"/>
  <c r="J41" i="16"/>
  <c r="J40" i="16"/>
  <c r="J39" i="16"/>
  <c r="I38" i="16"/>
  <c r="I37" i="16"/>
  <c r="I36" i="16"/>
  <c r="I35" i="16"/>
  <c r="I34" i="16"/>
  <c r="I33" i="16"/>
  <c r="J38" i="16"/>
  <c r="J37" i="16"/>
  <c r="J36" i="16"/>
  <c r="J35" i="16"/>
  <c r="J34" i="16"/>
  <c r="J33" i="16"/>
  <c r="M80" i="10"/>
  <c r="I80" i="10"/>
  <c r="E80" i="10"/>
  <c r="S43" i="16"/>
  <c r="R61" i="16"/>
  <c r="K43" i="16"/>
  <c r="J61" i="16"/>
  <c r="L80" i="10"/>
  <c r="H80" i="10"/>
  <c r="N279" i="8"/>
  <c r="J279" i="8"/>
  <c r="F279" i="8"/>
  <c r="N140" i="8"/>
  <c r="J140" i="8"/>
  <c r="F140" i="8"/>
  <c r="M82" i="9"/>
  <c r="I82" i="9"/>
  <c r="E82" i="9"/>
  <c r="D166" i="9"/>
  <c r="M279" i="8"/>
  <c r="I279" i="8"/>
  <c r="E279" i="8"/>
  <c r="M140" i="8"/>
  <c r="I140" i="8"/>
  <c r="E140" i="8"/>
  <c r="N79" i="8"/>
  <c r="J79" i="8"/>
  <c r="F79" i="8"/>
  <c r="M273" i="7"/>
  <c r="I273" i="7"/>
  <c r="E273" i="7"/>
  <c r="L141" i="7"/>
  <c r="H141" i="7"/>
  <c r="D141" i="7"/>
  <c r="M81" i="6"/>
  <c r="I81" i="6"/>
  <c r="E81" i="6"/>
  <c r="M52" i="5"/>
  <c r="I52" i="5"/>
  <c r="E52" i="5"/>
  <c r="L273" i="7"/>
  <c r="H273" i="7"/>
  <c r="D273" i="7"/>
  <c r="K141" i="7"/>
  <c r="G141" i="7"/>
  <c r="N81" i="7"/>
  <c r="J81" i="7"/>
  <c r="F81" i="7"/>
  <c r="O201" i="6"/>
  <c r="K201" i="6"/>
  <c r="G201" i="6"/>
  <c r="N154" i="6"/>
  <c r="J154" i="6"/>
  <c r="F154" i="6"/>
  <c r="N81" i="6"/>
  <c r="J81" i="6"/>
  <c r="F81" i="6"/>
  <c r="J52" i="5"/>
  <c r="F52" i="5"/>
  <c r="N31" i="17"/>
  <c r="J31" i="17"/>
  <c r="F31" i="17"/>
  <c r="M31" i="17"/>
  <c r="I31" i="17"/>
  <c r="E31" i="17"/>
  <c r="J39" i="17"/>
  <c r="F39" i="17"/>
  <c r="M41" i="16"/>
  <c r="M40" i="16"/>
  <c r="M39" i="16"/>
  <c r="L61" i="16"/>
  <c r="N41" i="16"/>
  <c r="N40" i="16"/>
  <c r="N39" i="16"/>
  <c r="M38" i="16"/>
  <c r="M37" i="16"/>
  <c r="M36" i="16"/>
  <c r="M35" i="16"/>
  <c r="M34" i="16"/>
  <c r="M33" i="16"/>
  <c r="N38" i="16"/>
  <c r="N37" i="16"/>
  <c r="N36" i="16"/>
  <c r="N35" i="16"/>
  <c r="N34" i="16"/>
  <c r="N33" i="16"/>
  <c r="O80" i="10"/>
  <c r="K80" i="10"/>
  <c r="G80" i="10"/>
  <c r="P42" i="16"/>
  <c r="O42" i="16"/>
  <c r="O43" i="16" s="1"/>
  <c r="N61" i="16"/>
  <c r="H42" i="16"/>
  <c r="G42" i="16"/>
  <c r="E42" i="16"/>
  <c r="E43" i="16" s="1"/>
  <c r="N80" i="10"/>
  <c r="J80" i="10"/>
  <c r="F80" i="10"/>
  <c r="L82" i="9"/>
  <c r="H82" i="9"/>
  <c r="D82" i="9"/>
  <c r="N213" i="9"/>
  <c r="L213" i="9"/>
  <c r="J213" i="9"/>
  <c r="H213" i="9"/>
  <c r="F213" i="9"/>
  <c r="D213" i="9"/>
  <c r="L279" i="8"/>
  <c r="H279" i="8"/>
  <c r="D279" i="8"/>
  <c r="L140" i="8"/>
  <c r="H140" i="8"/>
  <c r="D140" i="8"/>
  <c r="K82" i="9"/>
  <c r="G82" i="9"/>
  <c r="N166" i="9"/>
  <c r="L166" i="9"/>
  <c r="J166" i="9"/>
  <c r="H166" i="9"/>
  <c r="F166" i="9"/>
  <c r="K279" i="8"/>
  <c r="G279" i="8"/>
  <c r="K140" i="8"/>
  <c r="G140" i="8"/>
  <c r="L79" i="8"/>
  <c r="H79" i="8"/>
  <c r="D79" i="8"/>
  <c r="K273" i="7"/>
  <c r="G273" i="7"/>
  <c r="N141" i="7"/>
  <c r="J141" i="7"/>
  <c r="F141" i="7"/>
  <c r="O81" i="6"/>
  <c r="K81" i="6"/>
  <c r="G81" i="6"/>
  <c r="K52" i="5"/>
  <c r="G52" i="5"/>
  <c r="N273" i="7"/>
  <c r="J273" i="7"/>
  <c r="F273" i="7"/>
  <c r="M141" i="7"/>
  <c r="I141" i="7"/>
  <c r="E141" i="7"/>
  <c r="L81" i="7"/>
  <c r="H81" i="7"/>
  <c r="D81" i="7"/>
  <c r="M201" i="6"/>
  <c r="I201" i="6"/>
  <c r="E201" i="6"/>
  <c r="L154" i="6"/>
  <c r="H154" i="6"/>
  <c r="L81" i="6"/>
  <c r="H81" i="6"/>
  <c r="L52" i="5"/>
  <c r="H52" i="5"/>
  <c r="D52" i="5"/>
  <c r="G43" i="16" l="1"/>
  <c r="N42" i="16"/>
  <c r="M42" i="16"/>
  <c r="M43" i="16" s="1"/>
  <c r="J42" i="16"/>
  <c r="I42" i="16"/>
  <c r="I43" i="16" s="1"/>
  <c r="Q42" i="16"/>
  <c r="Q43" i="16" s="1"/>
</calcChain>
</file>

<file path=xl/sharedStrings.xml><?xml version="1.0" encoding="utf-8"?>
<sst xmlns="http://schemas.openxmlformats.org/spreadsheetml/2006/main" count="6052" uniqueCount="1284">
  <si>
    <t>GOVERNO DO ESTADO DE RONDÔNIA</t>
  </si>
  <si>
    <t>DEPARTAMENTO ESTADUAL DE TRÂNSITO</t>
  </si>
  <si>
    <t>COORDENADORIA DO RENAEST</t>
  </si>
  <si>
    <t>INÍCIO</t>
  </si>
  <si>
    <t>AVANÇAR &gt;&gt;</t>
  </si>
  <si>
    <t>&lt;&lt; VOLTAR</t>
  </si>
  <si>
    <t>BAIRROS</t>
  </si>
  <si>
    <t>NÃO INFORMADO</t>
  </si>
  <si>
    <t>AGRADECIMENTOS</t>
  </si>
  <si>
    <t>&lt;&lt;  VOLTAR</t>
  </si>
  <si>
    <t>CONDUTORES DO MUNICÍPIO DE PORTO VELHO SEGUNDO SEXO E CATEGORIA</t>
  </si>
  <si>
    <t>PORTO VELHO</t>
  </si>
  <si>
    <t>CATEG.</t>
  </si>
  <si>
    <t>MASC</t>
  </si>
  <si>
    <t>FEM</t>
  </si>
  <si>
    <t>A</t>
  </si>
  <si>
    <t>AB</t>
  </si>
  <si>
    <t>AC</t>
  </si>
  <si>
    <t>AD</t>
  </si>
  <si>
    <t>AE</t>
  </si>
  <si>
    <t>B</t>
  </si>
  <si>
    <t>C</t>
  </si>
  <si>
    <t>D</t>
  </si>
  <si>
    <t>E</t>
  </si>
  <si>
    <t>TOTAL</t>
  </si>
  <si>
    <t>TOTAL GERAL</t>
  </si>
  <si>
    <t xml:space="preserve">QUADRO COMPARATIVO DE ACIDENTES  DE TRÂNSITO </t>
  </si>
  <si>
    <t>COM VÍTIMAS NÃO FATAIS NO MUNICÍPIO DE PORTO VELHO</t>
  </si>
  <si>
    <t>COLISÃO LATERAL</t>
  </si>
  <si>
    <t>COLISÃO FRONTAL</t>
  </si>
  <si>
    <t>COLISÃO TRANSVERSAL</t>
  </si>
  <si>
    <t>COLISÃO TRASEIRA</t>
  </si>
  <si>
    <t>ENGAVETAMENTO</t>
  </si>
  <si>
    <t xml:space="preserve">CHOQUE </t>
  </si>
  <si>
    <t>CAPOTAMENTO</t>
  </si>
  <si>
    <t>TOMBAMENTO</t>
  </si>
  <si>
    <t>QUEDA</t>
  </si>
  <si>
    <t>ATROPE LAMENTO</t>
  </si>
  <si>
    <t>OUTROS</t>
  </si>
  <si>
    <t>NOVA PORTO VELHO</t>
  </si>
  <si>
    <t>CATEGORIA</t>
  </si>
  <si>
    <t>ANO</t>
  </si>
  <si>
    <t>PROJETOS DETRAN-RO</t>
  </si>
  <si>
    <t>AVAÇAR &gt;&gt;</t>
  </si>
  <si>
    <t>QUADRO COMPARATIVO DE CONDUTORES ENVOLVIDOS</t>
  </si>
  <si>
    <t>QUADRO COMPARATIVO DE VEÍCULOS ENVOLVIDOS</t>
  </si>
  <si>
    <t>EM ACIDENTES DE TRÂNSITO COM VÍTIMAS EM PORTO VELHO</t>
  </si>
  <si>
    <t>ACIDENTES COM VÍTIMAS POR BAIRRO EM PORTO VELHO - 2012</t>
  </si>
  <si>
    <t>EM ACIDENTES DE TRÂNSITO COM VÍTIMAS NO MUNICÍPIO DE PORTO VELHO</t>
  </si>
  <si>
    <t xml:space="preserve">  ANUÁRIO ESTATÍSTICO DE ACIDENTES DE TRÂNSITO PORTO VELHO - RO  </t>
  </si>
  <si>
    <t>CENTRO</t>
  </si>
  <si>
    <t>Fonte: INTERPRINT - DETRAN - RO</t>
  </si>
  <si>
    <t>TOTAL GERAL PERCENTUAL</t>
  </si>
  <si>
    <t>PONTOS CRÍTICOS EM PORTO VELHO - 2012</t>
  </si>
  <si>
    <t>EVOLUÇÃO HABILITADOS EM PORTO VELHO</t>
  </si>
  <si>
    <t>AUTOMÓVEL/CAMIONETA</t>
  </si>
  <si>
    <t>QUADRO COMPARATIVO DE MULTAS EM PORTO VELHO</t>
  </si>
  <si>
    <t>EVOLUÇÃO DA FROTA EM PORTO VELHO</t>
  </si>
  <si>
    <t>AGENOR M. DE CARVALHO</t>
  </si>
  <si>
    <t>MASCULINO</t>
  </si>
  <si>
    <t>RESUMO DA FROTA EM PORTO  VELHO</t>
  </si>
  <si>
    <t>ÔNIBUS/ MICROÔNIBUS</t>
  </si>
  <si>
    <t>DIRETORIA EXECUTIVA DE OPERAÇÕES - DEO</t>
  </si>
  <si>
    <t>AVANÇAR  &gt;&gt;</t>
  </si>
  <si>
    <t>HABILITADO</t>
  </si>
  <si>
    <t>INABILITADO</t>
  </si>
  <si>
    <t>QUADRO COMPARATIVO DE ACIDENTES DE TRÂNSITO</t>
  </si>
  <si>
    <t>COM VÍTIMAS  FATAIS NO MUNICÍPIO DE PORTO VELHO</t>
  </si>
  <si>
    <t xml:space="preserve"> RESUMO DOS ANOS ANTERIORES NO MUNICÍPIO DE PORTO VELHO </t>
  </si>
  <si>
    <t>QUADRO EVOLUTIVO DE ÍNDICES EM PORTO VELHO</t>
  </si>
  <si>
    <t>CAMINHÃO/CAMINHONETE</t>
  </si>
  <si>
    <t>ÍNDICE</t>
  </si>
  <si>
    <t>QUADRO EVOLUTIVO DE MULTAS EM PORTO VELHO</t>
  </si>
  <si>
    <t>REBOQUE/SEMI-REBOQUE</t>
  </si>
  <si>
    <t>MOTOCICLETA</t>
  </si>
  <si>
    <t>BICICLETA</t>
  </si>
  <si>
    <t>VEÍCULOS</t>
  </si>
  <si>
    <t>EMBRATEL</t>
  </si>
  <si>
    <t>TANCREDO NEVES</t>
  </si>
  <si>
    <t>NOSSA SRª DAS GRAÇAS</t>
  </si>
  <si>
    <t>SÃO CRISTOVÃO</t>
  </si>
  <si>
    <t>FLODOALDO PONTES PINTO</t>
  </si>
  <si>
    <t>JK</t>
  </si>
  <si>
    <t>APONIÃ</t>
  </si>
  <si>
    <t>OLARIA</t>
  </si>
  <si>
    <t>FEMININO</t>
  </si>
  <si>
    <t>AUTUAÇÕES</t>
  </si>
  <si>
    <t xml:space="preserve">LEVE </t>
  </si>
  <si>
    <t>PERMISSIONADO</t>
  </si>
  <si>
    <t>NÃO EXIGÍVEL</t>
  </si>
  <si>
    <t>I.</t>
  </si>
  <si>
    <t>Via 01</t>
  </si>
  <si>
    <t xml:space="preserve">MÉDIA </t>
  </si>
  <si>
    <t>HORÁRIO DE ACIDENTES DE TRÂNSITO EM PORTO VELHO  - 2012</t>
  </si>
  <si>
    <t>HORA</t>
  </si>
  <si>
    <t>AREAL</t>
  </si>
  <si>
    <t>LAGOINHA</t>
  </si>
  <si>
    <t>CALADINHO</t>
  </si>
  <si>
    <t>JAN</t>
  </si>
  <si>
    <t>NOVA FLORESTA</t>
  </si>
  <si>
    <t>CUNIÃ</t>
  </si>
  <si>
    <t>TRÊS MARIAS</t>
  </si>
  <si>
    <t>IGARAPÉ</t>
  </si>
  <si>
    <t>FEV</t>
  </si>
  <si>
    <t>CONCEIÇÃO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</si>
  <si>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</si>
  <si>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</si>
  <si>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</si>
  <si>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</si>
  <si>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</si>
  <si>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</si>
  <si>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</si>
  <si>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</si>
  <si>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</si>
  <si>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</si>
  <si>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Entre 00:00 e 01:00</t>
  </si>
  <si>
    <t>LAGOA</t>
  </si>
  <si>
    <t>SÃO FRANCISCO</t>
  </si>
  <si>
    <t>COHAB</t>
  </si>
  <si>
    <t>LIBERDADE</t>
  </si>
  <si>
    <t>MARIANA</t>
  </si>
  <si>
    <t>ZONA RURAL</t>
  </si>
  <si>
    <t>FLORESTA</t>
  </si>
  <si>
    <t>ELETRONORTE</t>
  </si>
  <si>
    <t>ESC. DE POLICIA</t>
  </si>
  <si>
    <t>SOCIALISTA</t>
  </si>
  <si>
    <t>TEIXEIRÃO</t>
  </si>
  <si>
    <t>RIO MADEIRA</t>
  </si>
  <si>
    <t>TIRADENTES</t>
  </si>
  <si>
    <t>INDUSTRIAL</t>
  </si>
  <si>
    <t>SÃO JOÃO BOSCO</t>
  </si>
  <si>
    <t>AUTOMÓVEL</t>
  </si>
  <si>
    <t>NOVA ESPERANÇA</t>
  </si>
  <si>
    <t>CASTANHEIRA</t>
  </si>
  <si>
    <t>ARIGOLÂNDIA</t>
  </si>
  <si>
    <t>COSTA E SILVA</t>
  </si>
  <si>
    <t>ELDORADO</t>
  </si>
  <si>
    <t>GRAVE</t>
  </si>
  <si>
    <t>JARDIM ELDORADO</t>
  </si>
  <si>
    <t>NAO INFORMADO</t>
  </si>
  <si>
    <t>CIDADE NOVA</t>
  </si>
  <si>
    <t>JARDIM SANTANA</t>
  </si>
  <si>
    <t>PEDRINHAS</t>
  </si>
  <si>
    <t>CIDADE DO LOBO</t>
  </si>
  <si>
    <t>Via 02</t>
  </si>
  <si>
    <t>Nº de Acidentes</t>
  </si>
  <si>
    <t>BAIXA UNIÃO</t>
  </si>
  <si>
    <t>MARCOS FREIRE</t>
  </si>
  <si>
    <t>CASCALHEIRA</t>
  </si>
  <si>
    <t>MATO GROSSO</t>
  </si>
  <si>
    <t>NOVO HORIZONTE</t>
  </si>
  <si>
    <t>CAIARI</t>
  </si>
  <si>
    <t>NACIONAL</t>
  </si>
  <si>
    <t>APRESENTAÇÃO</t>
  </si>
  <si>
    <t>VILA TUPI</t>
  </si>
  <si>
    <t>TRIÂNGULO</t>
  </si>
  <si>
    <t>KM 01</t>
  </si>
  <si>
    <t>ROQUE</t>
  </si>
  <si>
    <t>PLANALTO</t>
  </si>
  <si>
    <t>ULISSES GUIMARÃES</t>
  </si>
  <si>
    <t>Fonte: DEDT(Delegacia Especializado em Delitos de Trânsito), PRF (Policia Rodoviária Federal) PM (Policia Militar).</t>
  </si>
  <si>
    <t>AEROCLUBE</t>
  </si>
  <si>
    <t>ESPERANÇA DA COMUNIDADE</t>
  </si>
  <si>
    <t>TUCUMANZAL</t>
  </si>
  <si>
    <t>SETOR INDUSTRIAL</t>
  </si>
  <si>
    <t>AREIA BRANCA</t>
  </si>
  <si>
    <t>22 DE DEZEMBRO</t>
  </si>
  <si>
    <t>AREAL DA FLORESTA</t>
  </si>
  <si>
    <t xml:space="preserve">QUADRO COMPARATIVO DE ACIDENTES DE TRÂNSITO </t>
  </si>
  <si>
    <t>MARECHAL RONDON</t>
  </si>
  <si>
    <t>SANTA BARBARA</t>
  </si>
  <si>
    <t>FLAMBOYANT</t>
  </si>
  <si>
    <t>PANAIR</t>
  </si>
  <si>
    <t>PEDACINHO DE CHÃO</t>
  </si>
  <si>
    <t>COM VÍTIMAS NO MUNICÍPIO DE  PORTO  VELHO</t>
  </si>
  <si>
    <t>SÃO SEBASTIÃO</t>
  </si>
  <si>
    <t>AIRTON SENA</t>
  </si>
  <si>
    <t>RONALDO ARAGÃO</t>
  </si>
  <si>
    <t>4 DE JANEIRO</t>
  </si>
  <si>
    <t>ACIDENTES COM VÍTIMAS POR DIA DA SEMANA EM PORTO VELHO  - 2012</t>
  </si>
  <si>
    <t>ALPHAVILLE</t>
  </si>
  <si>
    <t>COHAB FLORESTA</t>
  </si>
  <si>
    <t>DIST UNIÃO BANDEIRANTES</t>
  </si>
  <si>
    <t>MUCAMBO</t>
  </si>
  <si>
    <t>BELMONT</t>
  </si>
  <si>
    <t>JARDIM DAS MANGUEIRAS</t>
  </si>
  <si>
    <t>MILITAR</t>
  </si>
  <si>
    <t>NOVA JACI</t>
  </si>
  <si>
    <t>DISTRITO DE JACY PARANÁ</t>
  </si>
  <si>
    <t>ESPERANÇA ABUNÃ</t>
  </si>
  <si>
    <t>PARQUE TANQUES</t>
  </si>
  <si>
    <t>5º BEC</t>
  </si>
  <si>
    <t>ALTO ALEGRE</t>
  </si>
  <si>
    <t>CANDELARIA</t>
  </si>
  <si>
    <t>CHACAREIRO</t>
  </si>
  <si>
    <t>CONJUNTO SANTO ANTONIO</t>
  </si>
  <si>
    <t>DISTRITO DE ABUNÃ</t>
  </si>
  <si>
    <t>IPANEMA</t>
  </si>
  <si>
    <t>JARDIM ALVORADA</t>
  </si>
  <si>
    <t>NOVA CAIARI</t>
  </si>
  <si>
    <t>NOVA MUTUM PARANÁ</t>
  </si>
  <si>
    <t>PARQUE CEARÁ</t>
  </si>
  <si>
    <t>PROJETO JEQUITIBÁ</t>
  </si>
  <si>
    <t>RIO CANDEIAS</t>
  </si>
  <si>
    <t xml:space="preserve"> População</t>
  </si>
  <si>
    <t>DIA DA SEMANA</t>
  </si>
  <si>
    <t>COLISÃO/ABALROAM.</t>
  </si>
  <si>
    <t xml:space="preserve">&lt;&lt; VOLTAR </t>
  </si>
  <si>
    <t>TOMBAM./CAPOTAGEM</t>
  </si>
  <si>
    <t>ATROPELAMENTO</t>
  </si>
  <si>
    <t>*Não constam dados da PRF (rodovias federais)</t>
  </si>
  <si>
    <t>Vítimas Não fatais</t>
  </si>
  <si>
    <t>Vítimas Fatais</t>
  </si>
  <si>
    <t>CALAMA</t>
  </si>
  <si>
    <t>0 A 9 ANOS</t>
  </si>
  <si>
    <t>CAMINHÃO</t>
  </si>
  <si>
    <t>II.</t>
  </si>
  <si>
    <t>INTRODUÇÃO</t>
  </si>
  <si>
    <t>III.</t>
  </si>
  <si>
    <t>FROTA DE VEÍCULOS</t>
  </si>
  <si>
    <t>CHOQUE C/ OBJETO FIXO</t>
  </si>
  <si>
    <t>IV.</t>
  </si>
  <si>
    <t>ACIDENTES COM VÍTIMAS</t>
  </si>
  <si>
    <t>OUTRA</t>
  </si>
  <si>
    <t>NÃO INFORMADA</t>
  </si>
  <si>
    <t>V.</t>
  </si>
  <si>
    <t>VÍTIMAS NÃO FATAIS</t>
  </si>
  <si>
    <t xml:space="preserve">VEÍCULOS ENVOLVIDOS EM ACIDENTES DE TRÂNSITO COM VÍTIMAS </t>
  </si>
  <si>
    <t>Domingo</t>
  </si>
  <si>
    <t xml:space="preserve"> VEÍCULOS ENVOLVIDO EM ACIDENTE DE TRÂNSITO COM VÍTIMAS SEGUNDO O TIPO</t>
  </si>
  <si>
    <t>MENORES DE 18 ANOS</t>
  </si>
  <si>
    <t xml:space="preserve"> </t>
  </si>
  <si>
    <t>10 A 12 ANOS</t>
  </si>
  <si>
    <t>13 A 17 ANOS</t>
  </si>
  <si>
    <t xml:space="preserve"> Frota</t>
  </si>
  <si>
    <t xml:space="preserve"> Acidentes com Vítimas</t>
  </si>
  <si>
    <t>VI.</t>
  </si>
  <si>
    <t>VÍTIMAS FATAIS</t>
  </si>
  <si>
    <t>VII.</t>
  </si>
  <si>
    <t>CONDUTORES ENVOLVIDOS EM ACIDENTES COM VÍTIMAS</t>
  </si>
  <si>
    <t>GRAVISSÍMA</t>
  </si>
  <si>
    <t>VIII.</t>
  </si>
  <si>
    <t>VEICULOS ENVOLVIDOS EM ACIDENTES COM VÍTIMAS</t>
  </si>
  <si>
    <t>IX.</t>
  </si>
  <si>
    <t>INDICES DE PORTO VELHO</t>
  </si>
  <si>
    <t>X.</t>
  </si>
  <si>
    <t>ACIDENTES POR BAIRROS</t>
  </si>
  <si>
    <t>XI.</t>
  </si>
  <si>
    <t xml:space="preserve"> ACIDENTES POR VIAS</t>
  </si>
  <si>
    <t>XII.</t>
  </si>
  <si>
    <t>ACIDENTES POR DIA DA SEMANA</t>
  </si>
  <si>
    <t>XIII.</t>
  </si>
  <si>
    <t>HORÁRIO DOS ACIDENTES</t>
  </si>
  <si>
    <t>XIV.</t>
  </si>
  <si>
    <t xml:space="preserve">HABILITAÇÃO </t>
  </si>
  <si>
    <t>XV.</t>
  </si>
  <si>
    <t xml:space="preserve"> INFRAÇÕES DE TRÂNSITO (MULTAS)</t>
  </si>
  <si>
    <t>XVI.</t>
  </si>
  <si>
    <t>JATUARANA</t>
  </si>
  <si>
    <t>PROJETOS</t>
  </si>
  <si>
    <t>XVII.</t>
  </si>
  <si>
    <t>ENCERRAMENTO</t>
  </si>
  <si>
    <t>XVIII.</t>
  </si>
  <si>
    <t>CAPA</t>
  </si>
  <si>
    <t>Entre 01:00 e 02:00</t>
  </si>
  <si>
    <t>18 A 29 ANOS</t>
  </si>
  <si>
    <t>30 A 59 ANOS</t>
  </si>
  <si>
    <t>60 ANOS OU MAIS</t>
  </si>
  <si>
    <t>IGNORADO</t>
  </si>
  <si>
    <t>MAMORÉ</t>
  </si>
  <si>
    <t>Segunda - Feira</t>
  </si>
  <si>
    <t xml:space="preserve"> Vítimas Fatais</t>
  </si>
  <si>
    <t>Vítimas não Fatais</t>
  </si>
  <si>
    <t>Atropelamentos</t>
  </si>
  <si>
    <t xml:space="preserve">DE TRÂNSITO COM VÍTIMAS SEGUNDO O TIPO </t>
  </si>
  <si>
    <t>Veículos Envol. em Acid. c/ Vítima</t>
  </si>
  <si>
    <t xml:space="preserve">GRUPO </t>
  </si>
  <si>
    <t>2002— 2003</t>
  </si>
  <si>
    <t>DIA</t>
  </si>
  <si>
    <t>NOITE</t>
  </si>
  <si>
    <t>CAMINHAO TRATOR</t>
  </si>
  <si>
    <t>URBANA</t>
  </si>
  <si>
    <t>RURAL</t>
  </si>
  <si>
    <t>CAMPOS SALES</t>
  </si>
  <si>
    <t>CARLOS GOMES</t>
  </si>
  <si>
    <t>RIO DE JANEIRO</t>
  </si>
  <si>
    <t>Fonte: DEDT(Delegacia Especializado em Delitos de Trânsito), PM (Policia Militar).</t>
  </si>
  <si>
    <t>AMAZONAS</t>
  </si>
  <si>
    <t>RAIMUNDO CANTUARIA</t>
  </si>
  <si>
    <t>7 DE SETEMBRO</t>
  </si>
  <si>
    <t>ALEXANDRE GUIMARÃES</t>
  </si>
  <si>
    <t>JOSÉ VIEIRA CAULA</t>
  </si>
  <si>
    <t>GUAPORÉ</t>
  </si>
  <si>
    <t>ESTRADA DA PENAL ( RO - 05 )</t>
  </si>
  <si>
    <t>IMIGRANTES</t>
  </si>
  <si>
    <t>PINHEIRO MACHADO</t>
  </si>
  <si>
    <t>JOSE AMADOR DOS REIS</t>
  </si>
  <si>
    <t>FARQUAR</t>
  </si>
  <si>
    <t>NAÇÕES UNIDAS</t>
  </si>
  <si>
    <t>GERALDO SIQUEIRA</t>
  </si>
  <si>
    <t>PETROLINA</t>
  </si>
  <si>
    <t>BENEDITO INOCÊNCIO</t>
  </si>
  <si>
    <t>PLACIDO DE CASTRO</t>
  </si>
  <si>
    <t>DOM PEDRO II</t>
  </si>
  <si>
    <t>ROGERIO WEBER</t>
  </si>
  <si>
    <t>TENREIRO ARANHA</t>
  </si>
  <si>
    <t>ESTRADA DO BELMONT</t>
  </si>
  <si>
    <t>BUENOS AIRES</t>
  </si>
  <si>
    <t>GOVERNADOR JORGE TEXEIRA</t>
  </si>
  <si>
    <t>TRÊS E MEIO</t>
  </si>
  <si>
    <t>UNIÃO</t>
  </si>
  <si>
    <t>ELIAS GORAYEB</t>
  </si>
  <si>
    <t>DANIELA</t>
  </si>
  <si>
    <t>LAURO SODRÉ</t>
  </si>
  <si>
    <t>SUCUPIRA</t>
  </si>
  <si>
    <t>SALGADO FILHO</t>
  </si>
  <si>
    <t>BRASÍLIA</t>
  </si>
  <si>
    <t>PREFEITO CHIQUILITO ERSE</t>
  </si>
  <si>
    <t>PREFEITO FRANCISCO CHIQUILITO ERSE</t>
  </si>
  <si>
    <t>ABUNÃ</t>
  </si>
  <si>
    <t>ALGODOEIRO</t>
  </si>
  <si>
    <t>Entre 02:00 e 03:00</t>
  </si>
  <si>
    <t>ANTONIO FRAGA MOREIRA</t>
  </si>
  <si>
    <t>DA BEIRA</t>
  </si>
  <si>
    <t>JACY PARANÁ</t>
  </si>
  <si>
    <t>PRUDENTE DE  MORAES</t>
  </si>
  <si>
    <t>CONDUTOR</t>
  </si>
  <si>
    <t>VIEIRA CAULA</t>
  </si>
  <si>
    <t>PASSAGEIRO</t>
  </si>
  <si>
    <t>RAFAEL VAZ E SILVA</t>
  </si>
  <si>
    <t>PEDESTRE</t>
  </si>
  <si>
    <t>JOAO GOULART</t>
  </si>
  <si>
    <t>MOTOCICLISTA</t>
  </si>
  <si>
    <t>CICLISTA</t>
  </si>
  <si>
    <t>MARECHAL DEODORO</t>
  </si>
  <si>
    <t>PAU FERRO</t>
  </si>
  <si>
    <t>OUTRO</t>
  </si>
  <si>
    <t>JOSÉ DE ALENCAR</t>
  </si>
  <si>
    <t>MIGUEL CALMOM</t>
  </si>
  <si>
    <t>ANGICO</t>
  </si>
  <si>
    <t>ANARI</t>
  </si>
  <si>
    <t>10ª AVENIDA</t>
  </si>
  <si>
    <t>PRESIDENTE DUTRA</t>
  </si>
  <si>
    <t>VILA MARIANA</t>
  </si>
  <si>
    <t>BR 364</t>
  </si>
  <si>
    <t>ANANIAS FERREIRA DE ANDRADE (ANT. RUA 16)</t>
  </si>
  <si>
    <t>JOAQUIM ARAUJO LIMA</t>
  </si>
  <si>
    <t>MANÉ GARRINCHA</t>
  </si>
  <si>
    <t>MARIO ANDREAZZA</t>
  </si>
  <si>
    <t>ARUBA</t>
  </si>
  <si>
    <t>ESTRADA DO SANTO ANTONIO</t>
  </si>
  <si>
    <t>ESTRADA DOS PIRIQUITOS</t>
  </si>
  <si>
    <t>GOVERNADOR JORGE TEIXEIRA</t>
  </si>
  <si>
    <t>GONÇALVES DIAS</t>
  </si>
  <si>
    <t xml:space="preserve">CAMINHAO TRATOR </t>
  </si>
  <si>
    <t>JOSE BONIFACIO</t>
  </si>
  <si>
    <t>EMIDIO ALVES FEITOSA</t>
  </si>
  <si>
    <t>MALDONADO</t>
  </si>
  <si>
    <t>CAMINHONETE</t>
  </si>
  <si>
    <t xml:space="preserve">CAMINHONETE </t>
  </si>
  <si>
    <t xml:space="preserve">MOTO </t>
  </si>
  <si>
    <t>13 DE SETEMBRO</t>
  </si>
  <si>
    <t>CICLOMOTOR</t>
  </si>
  <si>
    <t>ÔNIBUS/MICRO</t>
  </si>
  <si>
    <t>EDUARDO LIMA E SILVA</t>
  </si>
  <si>
    <t>ALMIRANTE BARROSO</t>
  </si>
  <si>
    <t>JOÃO PEDRO DA ROCHA</t>
  </si>
  <si>
    <t>MICROONIBUS</t>
  </si>
  <si>
    <t xml:space="preserve">REBOQUE </t>
  </si>
  <si>
    <t>MIGUEL CHAQUIAN</t>
  </si>
  <si>
    <t>MOZART</t>
  </si>
  <si>
    <t>MOTO</t>
  </si>
  <si>
    <t>CARAMURU</t>
  </si>
  <si>
    <t xml:space="preserve">SEMI-REBOQUE </t>
  </si>
  <si>
    <t>ESTRADA DO AREIA BRANCA</t>
  </si>
  <si>
    <t>ÔNIBUS</t>
  </si>
  <si>
    <t>PADRE CHIQUINHO</t>
  </si>
  <si>
    <t>JOAQUIM NABUCO</t>
  </si>
  <si>
    <t>PAULO LEAL</t>
  </si>
  <si>
    <t>Fonte: GTI - DETRAN - RO</t>
  </si>
  <si>
    <t>REBOQUE</t>
  </si>
  <si>
    <t>SEMI-REBOQUE</t>
  </si>
  <si>
    <t>HENRIQUE DIAS</t>
  </si>
  <si>
    <t>QUADRO COMPARATIVO PERCENTUAL DE MULTAS EM PORTO VELHO</t>
  </si>
  <si>
    <t>2003— 2004</t>
  </si>
  <si>
    <t>2004— 2005</t>
  </si>
  <si>
    <t>2005—2006</t>
  </si>
  <si>
    <t>2006— 2007</t>
  </si>
  <si>
    <t>ATLAS</t>
  </si>
  <si>
    <t>MÉXICO</t>
  </si>
  <si>
    <t>2007— 2008</t>
  </si>
  <si>
    <t>2008— 2009</t>
  </si>
  <si>
    <t>2009— 2010</t>
  </si>
  <si>
    <t>2010— 2011</t>
  </si>
  <si>
    <t>2011— 2012</t>
  </si>
  <si>
    <t>NICARÁGUA</t>
  </si>
  <si>
    <t>CAPARARI</t>
  </si>
  <si>
    <t>ALBA</t>
  </si>
  <si>
    <t>ANDREIA</t>
  </si>
  <si>
    <t>OSVALDO ARANHA</t>
  </si>
  <si>
    <t>Fonte:DEDT(Delegacia Especializado em Delitos de Trânsito),  PM (Policia Militar).</t>
  </si>
  <si>
    <t>Fonte:IML(Instituto Médico Legal), DEDT(Delegacia Especializado em Delitos de Trânsito), PM (Policia Militar).</t>
  </si>
  <si>
    <t>ABNATAL BENTES DE LIMA</t>
  </si>
  <si>
    <t>GUIANA</t>
  </si>
  <si>
    <t>JOÃO PAULO I</t>
  </si>
  <si>
    <t>GETULIO VARGAS</t>
  </si>
  <si>
    <t>GOVERNADOR ARY MARCOS (ANT. R. 08)</t>
  </si>
  <si>
    <t>PEROBA</t>
  </si>
  <si>
    <t>DUQUE DE CAXIAS</t>
  </si>
  <si>
    <t>VENEZUELA</t>
  </si>
  <si>
    <t>LUCIA DE CARVALHO</t>
  </si>
  <si>
    <t>PAULO FRANCIS</t>
  </si>
  <si>
    <t>FERNANDO DE NORONHA</t>
  </si>
  <si>
    <t>NOVA YORK</t>
  </si>
  <si>
    <t>ALVORADA</t>
  </si>
  <si>
    <t>GUANABARA</t>
  </si>
  <si>
    <t>ABACATEIRO</t>
  </si>
  <si>
    <t>SIDE-CAR</t>
  </si>
  <si>
    <t>MANOEL LAURENTINO DE SOUZA</t>
  </si>
  <si>
    <t>TRATOR DE ESTEIRAS</t>
  </si>
  <si>
    <t>TRATOR DE RODAS</t>
  </si>
  <si>
    <t>TRICICLO</t>
  </si>
  <si>
    <t>UTILITÁRIO</t>
  </si>
  <si>
    <t>URUGUAI</t>
  </si>
  <si>
    <t>QUINTINO BOCAIUVA</t>
  </si>
  <si>
    <t>PIRATININGA</t>
  </si>
  <si>
    <t>Terça - Feira</t>
  </si>
  <si>
    <t>*Apartir de 2009 a categoria condutor foi dividida em Condutor de Auto, Motociclista e Ciclista.</t>
  </si>
  <si>
    <t>CONDUTORERES ENVOLVIDOS EM ACIDENTES COM VÍTIMAS NO MUNICÍPIO DE PORTO VELHO</t>
  </si>
  <si>
    <t>MONTE AZUL</t>
  </si>
  <si>
    <t xml:space="preserve"> VÍTIMAS NÃO FATAIS NO MUNICÍPIO DE PORTO VELHO</t>
  </si>
  <si>
    <t>RIO MACHADO</t>
  </si>
  <si>
    <t xml:space="preserve"> CONDUTORES ENVOLVIDOS EM ACIDENTES COM VÍTIMAS NO MUNICÍPIO DE PORTO VELHO SEGUNDO A HABILITAÇÃO</t>
  </si>
  <si>
    <t>SANTO ANTÔNIO</t>
  </si>
  <si>
    <t>BELO HORIZONTE</t>
  </si>
  <si>
    <t xml:space="preserve">  VÍTIMAS NÃO FATAIS NO MUNICÍPIO DE PORTO VELHO</t>
  </si>
  <si>
    <t>PASTOR EURICO NELSON</t>
  </si>
  <si>
    <t>BR 319</t>
  </si>
  <si>
    <t xml:space="preserve"> EVOLUÇÃO DA TAXA ANUAL DE CONDUTORES ENVOLVIDOS EM ACIDENTES COM VÍTIMAS NO MUNICÍPIO DE PORTO VELHO SEGUNDO A HABILITAÇÃO</t>
  </si>
  <si>
    <t>FLORIANÓPOLIS</t>
  </si>
  <si>
    <t>RIO GRANDE DO SUL</t>
  </si>
  <si>
    <t>DAS ARARAS</t>
  </si>
  <si>
    <t>ESTRADA 13 DE SETEMBRO</t>
  </si>
  <si>
    <t>Entre 03:00 e 04:00</t>
  </si>
  <si>
    <t>COQUEIROS</t>
  </si>
  <si>
    <t>Entre 04:00 e 05:00</t>
  </si>
  <si>
    <t>AFONSO PENA</t>
  </si>
  <si>
    <t>Entre 05:00 e 06:00</t>
  </si>
  <si>
    <t>ABOBORA</t>
  </si>
  <si>
    <t>Entre 06:00 e 07:00</t>
  </si>
  <si>
    <t>Entre 07:00 e 08:00</t>
  </si>
  <si>
    <t>INACIO MENDES</t>
  </si>
  <si>
    <t xml:space="preserve"> EVOLUÇÃO DA TAXA  ANUAL DE VÍTIMAS NÃO FATAIS NO MUNICIPIO DE PORTO VELHO SEGUNDO SEXO</t>
  </si>
  <si>
    <t>Entre 08:00 e 09:00</t>
  </si>
  <si>
    <t>TEOTÔNIO VILELA</t>
  </si>
  <si>
    <t>BENJAMIM CONSTANT</t>
  </si>
  <si>
    <t>AMERICANA</t>
  </si>
  <si>
    <t>JULIA</t>
  </si>
  <si>
    <t>MANGUEIRAS</t>
  </si>
  <si>
    <t>ROSALINA GOMES</t>
  </si>
  <si>
    <t>BARBADOS</t>
  </si>
  <si>
    <t>HEBERT DE AZEVEDO</t>
  </si>
  <si>
    <t>FRANCISCO REBOUÇAS</t>
  </si>
  <si>
    <t>CAETANO</t>
  </si>
  <si>
    <t>PANAMÁ</t>
  </si>
  <si>
    <t>BENEDITO DE SOUZA BRITO</t>
  </si>
  <si>
    <t>VASCO DA GAMA</t>
  </si>
  <si>
    <t>JULIO DE CASTILHO</t>
  </si>
  <si>
    <t>APOLO</t>
  </si>
  <si>
    <t>SILAS SHOCKNNES</t>
  </si>
  <si>
    <t>TILÁPIA</t>
  </si>
  <si>
    <t>CLARA NUNES</t>
  </si>
  <si>
    <t>DO CONTORNO</t>
  </si>
  <si>
    <t>Fonte: Detran-RO</t>
  </si>
  <si>
    <t>* A categoria moto engloba motocicleta e motoneta.</t>
  </si>
  <si>
    <t>DANIEL NERY</t>
  </si>
  <si>
    <t xml:space="preserve"> PERCENTUAL DA FROTA SEGUNDO TIPO DE VEÍCULO</t>
  </si>
  <si>
    <t>TAMAREIRA</t>
  </si>
  <si>
    <t>ANTONIO MARIA VALENCIA</t>
  </si>
  <si>
    <t>BLACK CHARLES</t>
  </si>
  <si>
    <t>SURUBIM</t>
  </si>
  <si>
    <t>ALVARO MAIA</t>
  </si>
  <si>
    <t>JOSÉ CAMACHO</t>
  </si>
  <si>
    <t>EQUADOR</t>
  </si>
  <si>
    <t>*Apartir de 2009 a categoria condutor foi dividida em: Condutor de Auto, Motociclista e Ciclista.</t>
  </si>
  <si>
    <t>SHEILA REGINA</t>
  </si>
  <si>
    <t>VANDA ESTEVES</t>
  </si>
  <si>
    <t>VÍTIMAS  FATAIS NO MUNICÍPIO DE PORTO VELHO</t>
  </si>
  <si>
    <t>MARTINICA</t>
  </si>
  <si>
    <t>ANA CAUCAIA</t>
  </si>
  <si>
    <t>PIMENTEIRA</t>
  </si>
  <si>
    <t>Fonte:IML(Instituto Médico Legal), DEDT(Delegacia Especializado em Delitos de Trânsito), PRF (Policia Rodoviária Federal) PM (Policia Militar), DENATRAN, IBGE.</t>
  </si>
  <si>
    <t>NETUNO</t>
  </si>
  <si>
    <t>CACHOEIRO DO ITAPEMIRIM</t>
  </si>
  <si>
    <t>PADRE ANGELO</t>
  </si>
  <si>
    <t>IDALVA FRAGA MOREIRA</t>
  </si>
  <si>
    <t xml:space="preserve"> VÍTIMAS  FATAIS NO MUNICÍPIO DE PORTO VELHO SEGUNDO SEXO</t>
  </si>
  <si>
    <t>RUA DA BEIRA</t>
  </si>
  <si>
    <t>SANTA CATARINA</t>
  </si>
  <si>
    <t>ANTONIO LACERDA</t>
  </si>
  <si>
    <t>IRMA CAPELLI</t>
  </si>
  <si>
    <t>NATANAEL AGUIAR</t>
  </si>
  <si>
    <t>CAETANO DONIZETE</t>
  </si>
  <si>
    <t>ESTER SALES</t>
  </si>
  <si>
    <t>MILITÃO DIAS DE OLIVEIRA</t>
  </si>
  <si>
    <t>NEUZIRA GUEDES</t>
  </si>
  <si>
    <t>DO CRAVO</t>
  </si>
  <si>
    <t>EVOLUÇÃO DA TAXA ANUAL DE VÍTIMAS  FATAIS NO MUNICÍPIO DE PORTO VELHO SEGUNDO SEXO</t>
  </si>
  <si>
    <t>ARRUDA</t>
  </si>
  <si>
    <t>BOLIVIA</t>
  </si>
  <si>
    <t>ANA NERY</t>
  </si>
  <si>
    <t>GIBIM</t>
  </si>
  <si>
    <t>JOÃO PESSOA</t>
  </si>
  <si>
    <t>TUFIC MARTINS</t>
  </si>
  <si>
    <t>ÁLVARO DE AZEVEDO</t>
  </si>
  <si>
    <t>GOIÁS</t>
  </si>
  <si>
    <t>CAPITAO ESRON DE MENEZES</t>
  </si>
  <si>
    <t>CESAR GUERRA PEIXE</t>
  </si>
  <si>
    <t>MANOEL DE FALLAR</t>
  </si>
  <si>
    <t>DAS FLORES</t>
  </si>
  <si>
    <t>DOS OLEIROS</t>
  </si>
  <si>
    <t>TABAJARA</t>
  </si>
  <si>
    <t>PASQUALE DI PAOLO</t>
  </si>
  <si>
    <t>BOM JESUS</t>
  </si>
  <si>
    <t>EMILIO FEITOSA</t>
  </si>
  <si>
    <t>GOVERNADOR VALADARES</t>
  </si>
  <si>
    <t>VITÓRIA RÉGIA</t>
  </si>
  <si>
    <t>JOÃO ALFREDO</t>
  </si>
  <si>
    <t>JOSE CAMACHO</t>
  </si>
  <si>
    <t>PADRE MESSIAS</t>
  </si>
  <si>
    <t>LARANJEIRA</t>
  </si>
  <si>
    <t>LINHA 101</t>
  </si>
  <si>
    <t>LINHA 67</t>
  </si>
  <si>
    <t>MACHADO DE ASSIS</t>
  </si>
  <si>
    <t>MARIA DE LOURDES</t>
  </si>
  <si>
    <t>SÃO PAULO</t>
  </si>
  <si>
    <t xml:space="preserve">  EVOLUÇÃO ANUAL DE ACIDENTES COM VÍTIMAS NO MUNICÍPIO DE PORTO VELHO </t>
  </si>
  <si>
    <t>MATRINCHAM</t>
  </si>
  <si>
    <t>DOURADO</t>
  </si>
  <si>
    <t>COSTA RICA</t>
  </si>
  <si>
    <t>GREGÓRIO ALEGRE</t>
  </si>
  <si>
    <t>AROEIRA</t>
  </si>
  <si>
    <t>PERCY HOLD</t>
  </si>
  <si>
    <t>JACOBINA</t>
  </si>
  <si>
    <t>PETRÓPOLIS</t>
  </si>
  <si>
    <t>PIAU</t>
  </si>
  <si>
    <t xml:space="preserve"> ACIDENTES COM VÍTIMAS NO MUNICÍPIO DE PORTO VELHO SEGUNDO TIPO</t>
  </si>
  <si>
    <t>PIRARARA</t>
  </si>
  <si>
    <t>OSVALDO DA COSTA</t>
  </si>
  <si>
    <t>PONTA NEGRA</t>
  </si>
  <si>
    <t>Entre 09:00 e 10:00</t>
  </si>
  <si>
    <t>Entre 10:00 e 11:00</t>
  </si>
  <si>
    <t>Entre 11:00 e 12:00</t>
  </si>
  <si>
    <t>Entre 12:00 e 13:00</t>
  </si>
  <si>
    <t>RUA 09</t>
  </si>
  <si>
    <t>Entre 13:00 e 14:00</t>
  </si>
  <si>
    <t>Entre 14:00 e 15:00</t>
  </si>
  <si>
    <t>Entre 15:00 e 16:00</t>
  </si>
  <si>
    <t>RENATO PERES</t>
  </si>
  <si>
    <t>Entre 16:00 e 17:00</t>
  </si>
  <si>
    <t>VICTOR  FERREIRA</t>
  </si>
  <si>
    <t>VITOR FERREIRA MANAIBA</t>
  </si>
  <si>
    <t>Entre 17:00 e 18:00</t>
  </si>
  <si>
    <t>Entre 18:00 e 19:00</t>
  </si>
  <si>
    <t>Quarta - Feira</t>
  </si>
  <si>
    <t>CHICO MENDES</t>
  </si>
  <si>
    <t>RUI BARBOSA</t>
  </si>
  <si>
    <t>Entre 19:00 e 20:00</t>
  </si>
  <si>
    <t xml:space="preserve">Quinta - Feira </t>
  </si>
  <si>
    <t>SÃO MIGUEL</t>
  </si>
  <si>
    <t>PITANGA</t>
  </si>
  <si>
    <t>Entre 20:00 e 21:00</t>
  </si>
  <si>
    <t>Sexta - Feira</t>
  </si>
  <si>
    <t>Entre 21:00 e 22:00</t>
  </si>
  <si>
    <t>Entre 22:00 e 23:00</t>
  </si>
  <si>
    <t>Entre 23:00 e 00:00</t>
  </si>
  <si>
    <t>TEREZA AMÉLIA</t>
  </si>
  <si>
    <t>ANCHIETA</t>
  </si>
  <si>
    <t>Sábado</t>
  </si>
  <si>
    <t>Não Informado</t>
  </si>
  <si>
    <t>GENERAL OZORIO</t>
  </si>
  <si>
    <t>GOVERNADOR ARY MATOS (ANT. R. 08)</t>
  </si>
  <si>
    <t>BORBA</t>
  </si>
  <si>
    <t>ABEL DE SOUZA</t>
  </si>
  <si>
    <t>ANTONIO VIOLAO</t>
  </si>
  <si>
    <t>ARI MARCOS</t>
  </si>
  <si>
    <t>RUA 12</t>
  </si>
  <si>
    <t>VAGNER DE SOUZA</t>
  </si>
  <si>
    <t>ALIANÇA</t>
  </si>
  <si>
    <t>AMAPÁ</t>
  </si>
  <si>
    <t>ESPLENDOR</t>
  </si>
  <si>
    <t>HUMAITA</t>
  </si>
  <si>
    <t>AMERICA DO NORTE</t>
  </si>
  <si>
    <t>LEDA COELHO DE FREITAS</t>
  </si>
  <si>
    <t>OSVALDO LACERDA</t>
  </si>
  <si>
    <t>PAULO FORTES</t>
  </si>
  <si>
    <t>PEDRO ALBENIZ</t>
  </si>
  <si>
    <t>DOM JOAQUIM</t>
  </si>
  <si>
    <t>ANITA GARIBALDI</t>
  </si>
  <si>
    <t>ENGENHEIRO PAULO PINHEIRO</t>
  </si>
  <si>
    <t>PEDRO VELOZO</t>
  </si>
  <si>
    <t>APARICIO DE MORAES</t>
  </si>
  <si>
    <t>ALTEMAR DUTRA</t>
  </si>
  <si>
    <t>GUSTAVO MOURA</t>
  </si>
  <si>
    <t>AUREA</t>
  </si>
  <si>
    <t>RISOLETA MIRANDA</t>
  </si>
  <si>
    <t>VANICE BARROSO</t>
  </si>
  <si>
    <t>CAIRO</t>
  </si>
  <si>
    <t>ADAILDO FEITOSA</t>
  </si>
  <si>
    <t>ARACAJU</t>
  </si>
  <si>
    <t>ARQUITETO</t>
  </si>
  <si>
    <t>PORTO ALEGRE</t>
  </si>
  <si>
    <t>SALVADOR</t>
  </si>
  <si>
    <t>TELMA REGINA</t>
  </si>
  <si>
    <t xml:space="preserve"> EVOLUÇÃO DA TAXA  ANUAL DE ACIDENTES COM VÍTIMAS NO MUNICÍPIO DE PORTO  VELHO SEGUNDO TIPO</t>
  </si>
  <si>
    <t>FONTE: POLICÍA MILITAR</t>
  </si>
  <si>
    <t>BIDU SAIÃO</t>
  </si>
  <si>
    <t>CRISTINA</t>
  </si>
  <si>
    <t>VELEIROS</t>
  </si>
  <si>
    <t>DAS CRIANÇAS</t>
  </si>
  <si>
    <t>DA LUA</t>
  </si>
  <si>
    <t>DOM PEDRO</t>
  </si>
  <si>
    <t>DOM PEDRO I</t>
  </si>
  <si>
    <t>JOÃO ELIAS DE SOUZA</t>
  </si>
  <si>
    <t>24 DE JULHO</t>
  </si>
  <si>
    <t>ESPERANÇA</t>
  </si>
  <si>
    <t>ESTRADA DO JAPONES</t>
  </si>
  <si>
    <t>ESTRADA DO JATUARANA</t>
  </si>
  <si>
    <t>ESTRADA DO TEOTONIO</t>
  </si>
  <si>
    <t>EUCLIDES DA CUNHA</t>
  </si>
  <si>
    <t>JOAO ALFREDO</t>
  </si>
  <si>
    <t>BENJAMIN CONSTANT</t>
  </si>
  <si>
    <t>GAROPABA</t>
  </si>
  <si>
    <t>GAVIAO REAL</t>
  </si>
  <si>
    <t>MAÍZA</t>
  </si>
  <si>
    <t>15 DE NOVEMBRO</t>
  </si>
  <si>
    <t>COSTA MARQUES</t>
  </si>
  <si>
    <t>HUGO FERREIRA</t>
  </si>
  <si>
    <t>SAMUEL DE MENEZES</t>
  </si>
  <si>
    <t>ALIPIO SILVA</t>
  </si>
  <si>
    <t>ELIÉZER DE CARVALHO</t>
  </si>
  <si>
    <t>PIRAPITINGA</t>
  </si>
  <si>
    <t>XERÉU</t>
  </si>
  <si>
    <t>HUMBERTO FLORENCIO</t>
  </si>
  <si>
    <t>LEOPOUDO PERES</t>
  </si>
  <si>
    <t>PROF. CERVANTES MONTEIRO</t>
  </si>
  <si>
    <t>JAMARI</t>
  </si>
  <si>
    <t>PIO XII</t>
  </si>
  <si>
    <t>AÇAI</t>
  </si>
  <si>
    <t>ALFAZEMA</t>
  </si>
  <si>
    <t>CARMELIAS</t>
  </si>
  <si>
    <t>DAS CAMÉLIAS</t>
  </si>
  <si>
    <t>FRUTAL</t>
  </si>
  <si>
    <t>HORTENCIA</t>
  </si>
  <si>
    <t>MONTEIRO LOBATO</t>
  </si>
  <si>
    <t>JOAQUIM DA ROCHA</t>
  </si>
  <si>
    <t>ALEJADINHO</t>
  </si>
  <si>
    <t>PAULO PINHEIRO</t>
  </si>
  <si>
    <t>PRINCESA ISABEL</t>
  </si>
  <si>
    <t>-</t>
  </si>
  <si>
    <t>MADRE TEREZA</t>
  </si>
  <si>
    <t>LIBERO BADARÓ</t>
  </si>
  <si>
    <t>DOUTOR JOSE ADELINO DA SILVA</t>
  </si>
  <si>
    <t>LIBRA</t>
  </si>
  <si>
    <t>LINHA 45</t>
  </si>
  <si>
    <t>MAGNO ARSOLINO</t>
  </si>
  <si>
    <t>MAJOR AMARANTE</t>
  </si>
  <si>
    <t>CONSTELAÇÃO</t>
  </si>
  <si>
    <t>ESTANDARTE</t>
  </si>
  <si>
    <t>FABIA</t>
  </si>
  <si>
    <t>JOÃO PAIVA</t>
  </si>
  <si>
    <t>PANTEON</t>
  </si>
  <si>
    <t>MARANGUAPE</t>
  </si>
  <si>
    <t>MARINGÁ</t>
  </si>
  <si>
    <t>ESTELA ALENCAR</t>
  </si>
  <si>
    <t>TUCUNARÉ</t>
  </si>
  <si>
    <t>MATRINCHAN</t>
  </si>
  <si>
    <t>MIGRANTES</t>
  </si>
  <si>
    <t>MIGUEL ANGELO</t>
  </si>
  <si>
    <t>IPIRANGA</t>
  </si>
  <si>
    <t>EURICO  CARUSO</t>
  </si>
  <si>
    <t>NORTE-SUL</t>
  </si>
  <si>
    <t>ORION</t>
  </si>
  <si>
    <t>OURO VERDE</t>
  </si>
  <si>
    <t>15 DE SETEMBRO</t>
  </si>
  <si>
    <t>SANTOS DUMONT</t>
  </si>
  <si>
    <t>BRASIL</t>
  </si>
  <si>
    <t>PITANGUEIRA</t>
  </si>
  <si>
    <t>PAULO CALDAS</t>
  </si>
  <si>
    <t>AIRTON SENNA</t>
  </si>
  <si>
    <t>ATAULFO ALVES</t>
  </si>
  <si>
    <t>PRINCIPAL</t>
  </si>
  <si>
    <t>JATAI</t>
  </si>
  <si>
    <t xml:space="preserve"> ÍNDICES DO MUNICÍPIO DE PORTO VELHO </t>
  </si>
  <si>
    <t>BANGU</t>
  </si>
  <si>
    <t>CAPITÃO ERSON DE MENEZES</t>
  </si>
  <si>
    <t>DELEGADO MAURO DOS SANTOS</t>
  </si>
  <si>
    <t>ESTHER SALES (ANT. RUA 09)</t>
  </si>
  <si>
    <t>FRANCISCO DIAS</t>
  </si>
  <si>
    <t>MAPINGUARI</t>
  </si>
  <si>
    <t>TAXA ANUAL TOTAL</t>
  </si>
  <si>
    <t>SÃO CAETANO</t>
  </si>
  <si>
    <t>SOROCABA</t>
  </si>
  <si>
    <t>CURIMATÃ</t>
  </si>
  <si>
    <t>BELÉM</t>
  </si>
  <si>
    <t>BARÃO DO AMAZONAS</t>
  </si>
  <si>
    <t>EÇA DE QUEIROZ</t>
  </si>
  <si>
    <t>FRANCISCO BARBOSA</t>
  </si>
  <si>
    <t>VILA ISABEL</t>
  </si>
  <si>
    <t>VESPAZIANO RAMOS</t>
  </si>
  <si>
    <t>REVERENCIA</t>
  </si>
  <si>
    <t>VITÓRIA DO PALMAR</t>
  </si>
  <si>
    <t>01 TUTÓIA</t>
  </si>
  <si>
    <t>GALILEU GALILEI</t>
  </si>
  <si>
    <t>18 DE JANEIRO</t>
  </si>
  <si>
    <t>ESPIRITO SANTO</t>
  </si>
  <si>
    <t>18 DE JULHO</t>
  </si>
  <si>
    <t>19</t>
  </si>
  <si>
    <t>21 DE ABRIL</t>
  </si>
  <si>
    <t>KM 04</t>
  </si>
  <si>
    <t>24 DE JANEIRO</t>
  </si>
  <si>
    <t>28 DE NOVEMBRO</t>
  </si>
  <si>
    <t>5</t>
  </si>
  <si>
    <t>CAPITAO NATANEL AGUIAR</t>
  </si>
  <si>
    <t>GOVERNADOR ARY MARCOS (ANT. RUA 08)</t>
  </si>
  <si>
    <t>RIO BRANCO</t>
  </si>
  <si>
    <t>RUA 04</t>
  </si>
  <si>
    <t>RUA 16</t>
  </si>
  <si>
    <t>GIRASSOL</t>
  </si>
  <si>
    <t>JERÔNIMO SANTANA</t>
  </si>
  <si>
    <t>LIRIOS</t>
  </si>
  <si>
    <t>PIQUIA</t>
  </si>
  <si>
    <t>CAMOMILA</t>
  </si>
  <si>
    <t>ACARAI</t>
  </si>
  <si>
    <t>ACARI</t>
  </si>
  <si>
    <t>NOSSA SENHORA AUXILIADORA</t>
  </si>
  <si>
    <t>PAULO MACALÃO</t>
  </si>
  <si>
    <t>DOUTOR ARI MARCOS</t>
  </si>
  <si>
    <t>ALAMANDA</t>
  </si>
  <si>
    <t>MEDIANEIRA</t>
  </si>
  <si>
    <t>02</t>
  </si>
  <si>
    <t>ALAMEDA MODELO</t>
  </si>
  <si>
    <t>AMELIA FARIAS</t>
  </si>
  <si>
    <t>ANA BELA</t>
  </si>
  <si>
    <t>ARIPUANA</t>
  </si>
  <si>
    <t>ARRUDA FONTES CABRAL</t>
  </si>
  <si>
    <t>EPITACIO PESSOA</t>
  </si>
  <si>
    <t>FELIPA LACUTE</t>
  </si>
  <si>
    <t>FELIPE LACOSTE</t>
  </si>
  <si>
    <t>IRAÇUBA</t>
  </si>
  <si>
    <t>MAURO DOS SANTOS</t>
  </si>
  <si>
    <t>PARANA</t>
  </si>
  <si>
    <t>PASTOR EURICO ALFREDO NELSON</t>
  </si>
  <si>
    <t>PASTOR EURICO ALFREDO NELSON (ANT. RUA 02)</t>
  </si>
  <si>
    <t>QUIRINO CAMPO FLORITO</t>
  </si>
  <si>
    <t>RENATO MEDEIROS</t>
  </si>
  <si>
    <t>RUA 07</t>
  </si>
  <si>
    <t>COENTRO</t>
  </si>
  <si>
    <t>CURITIBA</t>
  </si>
  <si>
    <t>13 DE MAIO</t>
  </si>
  <si>
    <t>FAGUNDES VARELA</t>
  </si>
  <si>
    <t>ÁLVARO MAIA</t>
  </si>
  <si>
    <t>CASCALHEIRA LAGOA AZUL</t>
  </si>
  <si>
    <t>CASCAVEL</t>
  </si>
  <si>
    <t>IBRAHIN SUED</t>
  </si>
  <si>
    <t>IBRAIN SUED</t>
  </si>
  <si>
    <t>OLIVEIRA FONTES</t>
  </si>
  <si>
    <t>RUA 05</t>
  </si>
  <si>
    <t>SEVERINO SILVA</t>
  </si>
  <si>
    <t>AMERICA DO SUL</t>
  </si>
  <si>
    <t>Motorização (Veículos /100 hab)</t>
  </si>
  <si>
    <t>FRANCISCO BRAGA</t>
  </si>
  <si>
    <t>FRANCISCO MANOEL DA SILVA</t>
  </si>
  <si>
    <t>MARINEIDE</t>
  </si>
  <si>
    <t>RIO MARMELO</t>
  </si>
  <si>
    <t>VIVIANE</t>
  </si>
  <si>
    <t>ANAPOLIS</t>
  </si>
  <si>
    <t>ARAGUAINA</t>
  </si>
  <si>
    <t>SAO JOSÉ</t>
  </si>
  <si>
    <t>ANTÔNIO MARIA VALÊNCIA</t>
  </si>
  <si>
    <t>EUDOXIA DE BARROS</t>
  </si>
  <si>
    <t>FRANCISCO BARROS</t>
  </si>
  <si>
    <t>HENRIQUE SORO</t>
  </si>
  <si>
    <t>LUIS DE CAMÕES</t>
  </si>
  <si>
    <t>TRIZIDELA</t>
  </si>
  <si>
    <t>CARAMBOLA</t>
  </si>
  <si>
    <t>CARQUEJA</t>
  </si>
  <si>
    <t>CASA DE SAUDE</t>
  </si>
  <si>
    <t>CRAVO DA INDIA</t>
  </si>
  <si>
    <t>ERVA CIDREIRA</t>
  </si>
  <si>
    <t>LAGUNA</t>
  </si>
  <si>
    <t>SANANDUVA</t>
  </si>
  <si>
    <t>19 DE JUNHO</t>
  </si>
  <si>
    <t>BENTO GONÇALVES</t>
  </si>
  <si>
    <t>TRINDADE</t>
  </si>
  <si>
    <t>ANTÔNIO VIVALDI</t>
  </si>
  <si>
    <t>ANUNCIAÇÃO</t>
  </si>
  <si>
    <t>APARÍCIO CARVALHO</t>
  </si>
  <si>
    <t>SANTA MARIA</t>
  </si>
  <si>
    <t>APES</t>
  </si>
  <si>
    <t>AQUILES PARAGUASSU</t>
  </si>
  <si>
    <t>ARACARI</t>
  </si>
  <si>
    <t>BEIJA FLOR</t>
  </si>
  <si>
    <t>MIRADOR</t>
  </si>
  <si>
    <t>ARGENTINA</t>
  </si>
  <si>
    <t>ARISTIDES SANTOS</t>
  </si>
  <si>
    <t>TELÂ</t>
  </si>
  <si>
    <t>ARTEMES</t>
  </si>
  <si>
    <t>ARUANA</t>
  </si>
  <si>
    <t>FLORESTAN FERNANDES</t>
  </si>
  <si>
    <t>PÉROLA</t>
  </si>
  <si>
    <t>ARUERA</t>
  </si>
  <si>
    <t>ARVEIRA</t>
  </si>
  <si>
    <t>ASSIS CHATEAUBRIAND</t>
  </si>
  <si>
    <t>CABO VERDE</t>
  </si>
  <si>
    <t>CIDADE</t>
  </si>
  <si>
    <t>BANDONION</t>
  </si>
  <si>
    <t>BARAO DE LEVEGER</t>
  </si>
  <si>
    <t>BARÃO DO RIO BRANCO</t>
  </si>
  <si>
    <t>BARÃO DO SOLIMÕES</t>
  </si>
  <si>
    <t>VINCENTE FONTOURA</t>
  </si>
  <si>
    <t>HELENA GOMES</t>
  </si>
  <si>
    <t>BARTOLOMEU PEREIRA</t>
  </si>
  <si>
    <t>BELO MONTE</t>
  </si>
  <si>
    <t>ADONIRAN BARBOSA</t>
  </si>
  <si>
    <t>CARTOLA</t>
  </si>
  <si>
    <t>GERALDO PATAXÓ</t>
  </si>
  <si>
    <t>HENRIQUE VALENTE</t>
  </si>
  <si>
    <t>INTERNACIONAL</t>
  </si>
  <si>
    <t xml:space="preserve"> PERCENTUAL  ANUAL DE VÍTIMAS  FATAIS NO MUNICÍPIO DE PORTO VELHO SEGUNDO SEXO</t>
  </si>
  <si>
    <t>ITAPAJÉ</t>
  </si>
  <si>
    <t>JAGUARÃO</t>
  </si>
  <si>
    <t>JAQUELINE FERRI</t>
  </si>
  <si>
    <t>JOÃO CANDIDO</t>
  </si>
  <si>
    <t>VENÂNCIO AIRES</t>
  </si>
  <si>
    <t>VILA NOVA</t>
  </si>
  <si>
    <t>VOLUNTÁRIOS PÁTRIA</t>
  </si>
  <si>
    <t>Fonte:DEDT(Delegacia Especializado em Delitos de Trânsito), PRF (Policia Rodoviária Federal) PM (Policia Militar).</t>
  </si>
  <si>
    <t>ACIDENTES COM VÍTIMAS POR DIA DA SEMANA EM PORTO VELHO</t>
  </si>
  <si>
    <t xml:space="preserve"> PERCENTUAL  ANUAL DE CONDUTORES ENVOLVIDOS EM ACIDENTES COM VÍTIMAS NO MUNICÍPIO DE PORTO VELHO SEGUNDO HABILITAÇÃO</t>
  </si>
  <si>
    <t>BORGES DE MEIDEIROS</t>
  </si>
  <si>
    <t>BR 421</t>
  </si>
  <si>
    <t>ACIDENTES COM VÍTIMAS POR MÊS EM PORTO VELHO</t>
  </si>
  <si>
    <t>BURITI</t>
  </si>
  <si>
    <t>RECIFE</t>
  </si>
  <si>
    <t xml:space="preserve"> PERCENTUAL  ANUAL DE VÍTIMAS NÃO  FATAIS NO MUNICÍPIO DE PORTO VELHO SEGUNDO SEXO</t>
  </si>
  <si>
    <t>CACIQUE TIBIRIÇA</t>
  </si>
  <si>
    <t>CANTARINHO</t>
  </si>
  <si>
    <t>CAJU</t>
  </si>
  <si>
    <t>BOM JARDIM</t>
  </si>
  <si>
    <t>EMIL GORAYEB</t>
  </si>
  <si>
    <t>JIBIM</t>
  </si>
  <si>
    <t>JOSE OSMAR</t>
  </si>
  <si>
    <t>NATAL</t>
  </si>
  <si>
    <t>CAMPO GRANDE</t>
  </si>
  <si>
    <t>AGDA MUNIZ</t>
  </si>
  <si>
    <t>CANAÃ</t>
  </si>
  <si>
    <t>JUPITER</t>
  </si>
  <si>
    <t>MADAGASCAR</t>
  </si>
  <si>
    <t>RUA LESTE</t>
  </si>
  <si>
    <t>CAPÃO DA CANOA</t>
  </si>
  <si>
    <t>CARLOS ALVES</t>
  </si>
  <si>
    <t>CARLOS BOEIRO</t>
  </si>
  <si>
    <t>MARANHÃO</t>
  </si>
  <si>
    <t>CARLOS DRUMON DE ANDRADE</t>
  </si>
  <si>
    <t>CASSIANA PAES</t>
  </si>
  <si>
    <t>CASTELO BRANCO</t>
  </si>
  <si>
    <t>CASTILHO</t>
  </si>
  <si>
    <t>CASTRO ALVES</t>
  </si>
  <si>
    <t>CECÍLIA MEIRELES</t>
  </si>
  <si>
    <t>CENTAURO</t>
  </si>
  <si>
    <t>CENTRO OESTE</t>
  </si>
  <si>
    <t>CHAROBLIAM</t>
  </si>
  <si>
    <t>CHIRLEANE</t>
  </si>
  <si>
    <t>CHAPADA DOS PARECIS</t>
  </si>
  <si>
    <t>CLAUDIO DA COSTA</t>
  </si>
  <si>
    <t>CLÉIA MERCES</t>
  </si>
  <si>
    <t>COIMBRA</t>
  </si>
  <si>
    <t>COLATINA</t>
  </si>
  <si>
    <t>COLONIA DO JAPONES</t>
  </si>
  <si>
    <t>CONQUISTA</t>
  </si>
  <si>
    <t>FERNANDO CORONA</t>
  </si>
  <si>
    <t>CORINTHIANS</t>
  </si>
  <si>
    <t>COROA BOREAU</t>
  </si>
  <si>
    <t>ESCORPIÃO</t>
  </si>
  <si>
    <t>CUAÇA</t>
  </si>
  <si>
    <t>PIRAÍBA</t>
  </si>
  <si>
    <t>DA JUVENTUDE</t>
  </si>
  <si>
    <t>SOL, DO</t>
  </si>
  <si>
    <t>DA ALEGRIA</t>
  </si>
  <si>
    <t>DA PAZ</t>
  </si>
  <si>
    <t>DALVA FRAGA MOREIRA</t>
  </si>
  <si>
    <t>JEQUIÉ</t>
  </si>
  <si>
    <t>DAS ASSOCIAÇÕES</t>
  </si>
  <si>
    <t>DAS CAMELIAS</t>
  </si>
  <si>
    <t>DAVI CANABARRO</t>
  </si>
  <si>
    <t>DÉCIMA AVENIDA</t>
  </si>
  <si>
    <t>DIAMANTE</t>
  </si>
  <si>
    <t>DIAMANTINA</t>
  </si>
  <si>
    <t>DO CANIL</t>
  </si>
  <si>
    <t>DO OURO</t>
  </si>
  <si>
    <t>FERRO</t>
  </si>
  <si>
    <t>URANIO</t>
  </si>
  <si>
    <t>DOMINGO ALEGRE</t>
  </si>
  <si>
    <t>DOMINICANA</t>
  </si>
  <si>
    <t>DOS ARQUITETOS</t>
  </si>
  <si>
    <t>DOS FESTEJOS</t>
  </si>
  <si>
    <t>DOUTOR GONDIM</t>
  </si>
  <si>
    <t>DOUTOR JOSÉ ADELINO DA SILVA</t>
  </si>
  <si>
    <t>DUARTE DA COSTA</t>
  </si>
  <si>
    <t>LOS ANGELES</t>
  </si>
  <si>
    <t xml:space="preserve">  EVOLUÇÃO ANUAL DE CONDUTORES ENCOLVIDOS EM ACIDENTES DE TRÂNSITO COM VÍTIMAS NO MUNICÍPIO DE PORTO VELHO SEGUNDO HABILITAÇÃO</t>
  </si>
  <si>
    <t>FELIPE CAMARAO</t>
  </si>
  <si>
    <t>EDGAR GRAÇA</t>
  </si>
  <si>
    <t>EDITE FEITOSA</t>
  </si>
  <si>
    <t>EDUARDO SILVA ALVARENGA</t>
  </si>
  <si>
    <t>ELIAS FONTES</t>
  </si>
  <si>
    <t xml:space="preserve"> CONDUTORES ENVOLVIDOS EM ACIDENTES COM VÍTIMAS NO MUNICÍPIO DE PORTO VELHO SEGUNDO A FAIXA ETÁRIA</t>
  </si>
  <si>
    <t>PE. AGOSTINHO</t>
  </si>
  <si>
    <t>BERNADO SIMÃO</t>
  </si>
  <si>
    <t>ESPARTA</t>
  </si>
  <si>
    <t>ESTRADA BACIA LEITEIRA</t>
  </si>
  <si>
    <t>ESTRADA DA CACHOEIRA</t>
  </si>
  <si>
    <t>DO COBRE</t>
  </si>
  <si>
    <t>ESMERALDA</t>
  </si>
  <si>
    <t>ESTRADA DE FERRO MADEIRA MAMORÉ</t>
  </si>
  <si>
    <t>ESTRADA DO CANIL</t>
  </si>
  <si>
    <t>CATARINA</t>
  </si>
  <si>
    <t>BELISARIO PENA</t>
  </si>
  <si>
    <t>CANIDÉ</t>
  </si>
  <si>
    <t>JULIANA</t>
  </si>
  <si>
    <t>FABIANA</t>
  </si>
  <si>
    <t>DOM CASMURRO</t>
  </si>
  <si>
    <t>ESTRADA DO TERMINAL</t>
  </si>
  <si>
    <t>PE. CHIQUINHO</t>
  </si>
  <si>
    <t>RUA DO CAZ</t>
  </si>
  <si>
    <t>MOSTARDEIRO</t>
  </si>
  <si>
    <t>FILIPINAS</t>
  </si>
  <si>
    <t>FLAMENGO</t>
  </si>
  <si>
    <t>FLORES DA CUNHA</t>
  </si>
  <si>
    <t>FORTUNA</t>
  </si>
  <si>
    <t>MANOEL DE FARIAS</t>
  </si>
  <si>
    <t>FRANCISCO FONTINELE</t>
  </si>
  <si>
    <t xml:space="preserve">  VÍTIMAS  FATAIS NO MUNICÍPIO DE PORTO VELHO SEGUNDO FAIXA ETÁRIA</t>
  </si>
  <si>
    <t>FREI TITO DE LIMA</t>
  </si>
  <si>
    <t>QUADRO EVOLUTIVO PERCENTUAL DE MULTAS EM PORTO VELHO</t>
  </si>
  <si>
    <t>GEMEUS</t>
  </si>
  <si>
    <t>PRESIDENTE MÉDICE</t>
  </si>
  <si>
    <t>GERONIMO DE ORNELAS</t>
  </si>
  <si>
    <t>JOSE FERREIRA SOBRINHO</t>
  </si>
  <si>
    <t>CLAUDIO SANTORO</t>
  </si>
  <si>
    <t>EDSON GRANJEIRO FILHO</t>
  </si>
  <si>
    <t xml:space="preserve"> EVOLUÇÃO DA TAXA ANUAL DE VÍTIMAS  FATAIS NO MUNICÍPIO DE PORTO VELHO SEGUNDO FAIXA ETÁRIA</t>
  </si>
  <si>
    <t>DAVID CAMARGO</t>
  </si>
  <si>
    <t>GUABIROBA</t>
  </si>
  <si>
    <t>HEITOR VILA LOBO</t>
  </si>
  <si>
    <t>JOSE VIEIRA CAULA</t>
  </si>
  <si>
    <t>LUIZ FORTES</t>
  </si>
  <si>
    <t>NICOLE PAGANINI</t>
  </si>
  <si>
    <t>SUZANO</t>
  </si>
  <si>
    <t>PETUNIA</t>
  </si>
  <si>
    <t>HARPA</t>
  </si>
  <si>
    <t>HIGIENOPOLIS</t>
  </si>
  <si>
    <t>HILÁRIO MAIA</t>
  </si>
  <si>
    <t>ANTÔNIO GENERNO (JACY PARANÁ)</t>
  </si>
  <si>
    <t>HUMBERTO CORREIA</t>
  </si>
  <si>
    <t>CABO LIRA</t>
  </si>
  <si>
    <t>LUIZ SENA</t>
  </si>
  <si>
    <t>PASTOR LEONARDO</t>
  </si>
  <si>
    <t>Acid. com Vitimas /10.000 Veíc.*</t>
  </si>
  <si>
    <t>RAIMUNDO ANDRADE</t>
  </si>
  <si>
    <t>ICARAÍ</t>
  </si>
  <si>
    <t>OURO PRETO</t>
  </si>
  <si>
    <t>RUA 10</t>
  </si>
  <si>
    <t>LIBERALINO GOMES</t>
  </si>
  <si>
    <t xml:space="preserve">  VÍTIMAS NÃO FATAIS NO MUNICÍPIO DE PORTO VELHO SEGUNDO SEXO</t>
  </si>
  <si>
    <t>ITABERAÍ</t>
  </si>
  <si>
    <t>ITAPEMA</t>
  </si>
  <si>
    <t>ITAPUA</t>
  </si>
  <si>
    <t>ITATIAIA</t>
  </si>
  <si>
    <t>CORAL</t>
  </si>
  <si>
    <t>IVAN CURI</t>
  </si>
  <si>
    <t>CAMPA NULA</t>
  </si>
  <si>
    <t xml:space="preserve"> VÍTIMAS NÃO FATAIS NO MUNICÍPIO DE PORTO VELHO SEGUNDO FAIXA ETÁRIA</t>
  </si>
  <si>
    <t>BARAO DE IPANEMA</t>
  </si>
  <si>
    <t>JAMARY</t>
  </si>
  <si>
    <t>JANAINA</t>
  </si>
  <si>
    <t>JARDIM</t>
  </si>
  <si>
    <t>DAS ORQUIDEAS</t>
  </si>
  <si>
    <t>EMBAÚBA</t>
  </si>
  <si>
    <t>ERVA DOCE</t>
  </si>
  <si>
    <t>GERALDO ALVES FEITOSA</t>
  </si>
  <si>
    <t>ITAUNAS</t>
  </si>
  <si>
    <t>URTIGA VERMELHA</t>
  </si>
  <si>
    <t>JAÚ</t>
  </si>
  <si>
    <t>JAVALI</t>
  </si>
  <si>
    <t>JERÔNIMO ORNELA</t>
  </si>
  <si>
    <t>JOÃO ARAUJO LIMA</t>
  </si>
  <si>
    <t>AGUIDA MUNIZ</t>
  </si>
  <si>
    <t>CAPITÃO SILVIO</t>
  </si>
  <si>
    <t>CERES</t>
  </si>
  <si>
    <t>CUIABA</t>
  </si>
  <si>
    <t>IVANI CHAQUIAN</t>
  </si>
  <si>
    <t xml:space="preserve"> EVOLUÇÃO DA TAXA ANUAL DE CONDUTORES ENVOLVIDOS EM ACIDENTES COM VÍTIMAS NO MUNICÍPIO DE PORTO VELHO SEGUNDO A FAIXA ETÁRIA</t>
  </si>
  <si>
    <t>PAOLO PASQUALE</t>
  </si>
  <si>
    <t>FRANCISCO CALDAS</t>
  </si>
  <si>
    <t>NATANAEL DE ALBUQUERQUE</t>
  </si>
  <si>
    <t>JOSE DE SOUZA</t>
  </si>
  <si>
    <t>JOSE PEREIRA</t>
  </si>
  <si>
    <t>JOSÉ DO PATROCINIO</t>
  </si>
  <si>
    <t>JOSE RODRIGUES</t>
  </si>
  <si>
    <t>JOSÉ SALÉ</t>
  </si>
  <si>
    <t>JOSE CAUBY</t>
  </si>
  <si>
    <t>EDIGAR GRAFFIM</t>
  </si>
  <si>
    <t>RUA 8</t>
  </si>
  <si>
    <t>BATISTA NETO</t>
  </si>
  <si>
    <t>DANIEL CAMPOS</t>
  </si>
  <si>
    <t>GERALDO FERREIRA</t>
  </si>
  <si>
    <t>MANOEL BANDEIRA</t>
  </si>
  <si>
    <t>MICHELE</t>
  </si>
  <si>
    <t>MOSTEIRO</t>
  </si>
  <si>
    <t>NÃO INFORMADO - ZONA URBANA</t>
  </si>
  <si>
    <t>NORTON</t>
  </si>
  <si>
    <t>ORLANDO TERUS</t>
  </si>
  <si>
    <t>RINO LEVI</t>
  </si>
  <si>
    <t>JURUA</t>
  </si>
  <si>
    <t>TAPAJÓS</t>
  </si>
  <si>
    <t>LAGEADO</t>
  </si>
  <si>
    <t>LAMBARI</t>
  </si>
  <si>
    <t>LAURO ALENCAR</t>
  </si>
  <si>
    <t>DAS NACÕES</t>
  </si>
  <si>
    <t>FRANKLIN TAVARES</t>
  </si>
  <si>
    <t>LEÃO DA COSTA</t>
  </si>
  <si>
    <t>LINDÓIA</t>
  </si>
  <si>
    <t>LINHA 01</t>
  </si>
  <si>
    <t>LINHA 03</t>
  </si>
  <si>
    <t>LINHA 04</t>
  </si>
  <si>
    <t>LINHA 07</t>
  </si>
  <si>
    <t>LINHA 10</t>
  </si>
  <si>
    <t>LINHA 17</t>
  </si>
  <si>
    <t>LINHA 28</t>
  </si>
  <si>
    <t>LINHA 40</t>
  </si>
  <si>
    <t>LINHA 70</t>
  </si>
  <si>
    <t>LINHA RIO PARDO</t>
  </si>
  <si>
    <t>LOBO DALMADA</t>
  </si>
  <si>
    <t>THOME DE SOUZA</t>
  </si>
  <si>
    <t>TURQUIA</t>
  </si>
  <si>
    <t>LUMIERI</t>
  </si>
  <si>
    <t>MACIEL REGO</t>
  </si>
  <si>
    <t>MADRE SILVA</t>
  </si>
  <si>
    <t>MADRIZEIRA</t>
  </si>
  <si>
    <t>MAMBO</t>
  </si>
  <si>
    <t>LONDRES</t>
  </si>
  <si>
    <t>MALVA</t>
  </si>
  <si>
    <t>7</t>
  </si>
  <si>
    <t>AMERICA CENTRAL</t>
  </si>
  <si>
    <t>ANA SOBRAL</t>
  </si>
  <si>
    <t>CENTENÁRIO</t>
  </si>
  <si>
    <t>FRANCISCO BARBOSA DE SOUZA</t>
  </si>
  <si>
    <t>JOSE TOLEDO</t>
  </si>
  <si>
    <t>MOISES DE CARVALHO</t>
  </si>
  <si>
    <t>NEUZA</t>
  </si>
  <si>
    <t>RUTH</t>
  </si>
  <si>
    <t xml:space="preserve"> PERCENTUAL ANUAL DE VÍTIMAS  FATAIS NO MUNICÍPIO DE PORTO VELHO SEGUNDO FAIXA ETÁRIA</t>
  </si>
  <si>
    <t>VITOR DE ABREU</t>
  </si>
  <si>
    <t>INTUMBIARA</t>
  </si>
  <si>
    <t>RUA DO CORREGO</t>
  </si>
  <si>
    <t>MANGABEIRA</t>
  </si>
  <si>
    <t>SALVADOR  DALI</t>
  </si>
  <si>
    <t xml:space="preserve"> PERCENTUAL  ANUAL DE VEÍCULOS ENVOLVIDO EM ACIDENTE </t>
  </si>
  <si>
    <t>MANOEL FILHO</t>
  </si>
  <si>
    <t xml:space="preserve"> EVOLUÇÃO DA TAXA  ANUAL DE VÍTIMAS NÃO FATAIS NO MUNICÍPIO DE PORTO VELHO SEGUNDO FAIXA ETÁRIA</t>
  </si>
  <si>
    <t>DE TRÂNSITO COM VÍTIMAS SEGUNDO O TIPO</t>
  </si>
  <si>
    <t>DOS FARRAPOS</t>
  </si>
  <si>
    <t>AZENHA</t>
  </si>
  <si>
    <t>MENINO DE DEUS</t>
  </si>
  <si>
    <t>MARIO QUINTANA</t>
  </si>
  <si>
    <t>ANTONIO CASAL</t>
  </si>
  <si>
    <t>MECÂNICOS</t>
  </si>
  <si>
    <t>COLOMBIA</t>
  </si>
  <si>
    <t>PERU</t>
  </si>
  <si>
    <t>MASSANGANA</t>
  </si>
  <si>
    <t>Acid. com Vitimas/100.000 hab</t>
  </si>
  <si>
    <t>RENASCER</t>
  </si>
  <si>
    <t>MILENE COSTA</t>
  </si>
  <si>
    <t>MILITAO DIAS</t>
  </si>
  <si>
    <t>MISTER MACKENZE</t>
  </si>
  <si>
    <t>MONTES CLAROS</t>
  </si>
  <si>
    <t xml:space="preserve"> PERCENTUAL  ANUAL DE CONDUTORES ENVOLVIDOS EM ACIDENTES COM VÍTIMAS NO MUNICÍPIO DE PORTO VELHO SEGUNDO A FAIXA ETÁRIA</t>
  </si>
  <si>
    <t>EVOLUÇÃO PERCENTUAL ANUAL</t>
  </si>
  <si>
    <t>CANAVIEIRA</t>
  </si>
  <si>
    <t>PARAJUBA</t>
  </si>
  <si>
    <t>NILTON GUEDES</t>
  </si>
  <si>
    <t>NOROESTE</t>
  </si>
  <si>
    <t>FORTALEZA</t>
  </si>
  <si>
    <t>GUARUJÁ</t>
  </si>
  <si>
    <t>EVOLUÇÃO GERAL PERCENTUAL</t>
  </si>
  <si>
    <t>NUNES MACHADO</t>
  </si>
  <si>
    <t>OLAVO PIRES (JACY PARANÁ)</t>
  </si>
  <si>
    <t>BLUMENAL</t>
  </si>
  <si>
    <t>SAGITARIO</t>
  </si>
  <si>
    <t>ORIOS</t>
  </si>
  <si>
    <t>ORLANDO FERREIRA</t>
  </si>
  <si>
    <t>PABLO PICASSO</t>
  </si>
  <si>
    <t>PADRE AGOSTINHO</t>
  </si>
  <si>
    <t>PADRE MORET</t>
  </si>
  <si>
    <t>PALHATEIRO</t>
  </si>
  <si>
    <t>PANTANAL</t>
  </si>
  <si>
    <t>PARAGUAI</t>
  </si>
  <si>
    <t>PAU DARCO</t>
  </si>
  <si>
    <t>ANTÔNIO NOGUEIRA</t>
  </si>
  <si>
    <t>BANANEIRA</t>
  </si>
  <si>
    <t>CAJUEIRO</t>
  </si>
  <si>
    <t>PINTANGA</t>
  </si>
  <si>
    <t>PAULO FREIRE</t>
  </si>
  <si>
    <t>PAZ, DA</t>
  </si>
  <si>
    <t>PEDRO A. CABRAL</t>
  </si>
  <si>
    <t>PEDRO IVO</t>
  </si>
  <si>
    <t>PEIXE</t>
  </si>
  <si>
    <t>ALBERTO FLORÊNCIO</t>
  </si>
  <si>
    <t>CAPITAO CLAUDIO</t>
  </si>
  <si>
    <t>GRAFITA</t>
  </si>
  <si>
    <t>JUBRATAR</t>
  </si>
  <si>
    <t>PERIQUITOS</t>
  </si>
  <si>
    <t>PERNAMBUCO</t>
  </si>
  <si>
    <t>DOS ANDRADES</t>
  </si>
  <si>
    <t>GUAJUVIRA</t>
  </si>
  <si>
    <t>ICÓ</t>
  </si>
  <si>
    <t>LADY DAIANA</t>
  </si>
  <si>
    <t>LEIDE DAI</t>
  </si>
  <si>
    <t>MOINHOS DE VENTOS</t>
  </si>
  <si>
    <t>TEODORO LOPES</t>
  </si>
  <si>
    <t>VICENTE FONTOURA</t>
  </si>
  <si>
    <t>PETRONIO FERREIRA</t>
  </si>
  <si>
    <t>PIRAMUTABA</t>
  </si>
  <si>
    <t>TAMBAQUI</t>
  </si>
  <si>
    <t>ALCEU</t>
  </si>
  <si>
    <t>CLEMENTINO AZEVEDO</t>
  </si>
  <si>
    <t>DA LAPA</t>
  </si>
  <si>
    <t>PONTO COQUEIRO</t>
  </si>
  <si>
    <t>MARECHAL TAMATURGO</t>
  </si>
  <si>
    <t>PORTUGAL</t>
  </si>
  <si>
    <t>PREF.CHIQUILITO ERSE</t>
  </si>
  <si>
    <t>MÁRIO QUINTANA</t>
  </si>
  <si>
    <t>PRO EDSON FERRAZ</t>
  </si>
  <si>
    <t>RAIMUNDO CAPA GRANDE</t>
  </si>
  <si>
    <t>PROJETO JOANA DARC</t>
  </si>
  <si>
    <t>PROTÁSIO ALVES</t>
  </si>
  <si>
    <t>QUERENCIA</t>
  </si>
  <si>
    <t>POUSO ALTO</t>
  </si>
  <si>
    <t>Vitimas Fatais /10.000 Veículos</t>
  </si>
  <si>
    <t>RAIMUNDA LEITE</t>
  </si>
  <si>
    <t>EVOLUÇÃO DA TAXA DE CRESCIMENTO DA FROTA EM PORTO VELHO</t>
  </si>
  <si>
    <t>TOTAL ANUAL</t>
  </si>
  <si>
    <t>MARECHADO</t>
  </si>
  <si>
    <t>Vitimas Fatais /100.000 hab</t>
  </si>
  <si>
    <t>PEDRO DA ROCHA</t>
  </si>
  <si>
    <t xml:space="preserve">  VEÍCULOS ENVOLVIDO EM ACIDENTE DE TRÂNSITO COM VÍTIMAS SEGUNDO TIPO</t>
  </si>
  <si>
    <t>TEÓFILO OTONI</t>
  </si>
  <si>
    <t>RAIMUNDO GOMES VIEIRA</t>
  </si>
  <si>
    <t>RAMAL 15 DE NOVEMBRO</t>
  </si>
  <si>
    <t>Vitima Não Fatais  /10.000 Veíc.*</t>
  </si>
  <si>
    <t>RAMAL DO JATUARANA</t>
  </si>
  <si>
    <t>RAMAL MOCUIM</t>
  </si>
  <si>
    <t>RAUL PASCOAL</t>
  </si>
  <si>
    <t>ARCO VERDE</t>
  </si>
  <si>
    <t>HORUS</t>
  </si>
  <si>
    <t>RECO RECO</t>
  </si>
  <si>
    <t>REVERENDO ELIAS FONTES</t>
  </si>
  <si>
    <t>RIBEIRO</t>
  </si>
  <si>
    <t>03 DE DEZEMBRO</t>
  </si>
  <si>
    <t>AGUAS MARINHAS</t>
  </si>
  <si>
    <t xml:space="preserve"> EVOLUÇÃO  DE MULTAS EM PORTO VELHO</t>
  </si>
  <si>
    <t xml:space="preserve"> PERCENTUAL ANUAL DE VÍTIMAS NÃO FATAIS NO MUNICÍPIO DE PORTO VELHO SEGUNDO FAIXA ETÁRIA</t>
  </si>
  <si>
    <t>Vitima Não Fatais /100.000 hab</t>
  </si>
  <si>
    <t xml:space="preserve"> VÍTIMAS  FATAIS NO MUNICÍPIO DE PORTO VELHO SEGUNDO TIPO</t>
  </si>
  <si>
    <t>RUA 06</t>
  </si>
  <si>
    <t>SANTANA</t>
  </si>
  <si>
    <t>SEBASTIÃO SOARES</t>
  </si>
  <si>
    <t>SIMON CAMELO</t>
  </si>
  <si>
    <t>AUMENTO TOTAL ANUAL</t>
  </si>
  <si>
    <t>Atropelamento /10.000 Veíc.*</t>
  </si>
  <si>
    <t>ESTAQUIO SILVESTRE</t>
  </si>
  <si>
    <t>ROBERTO DE SOUZA</t>
  </si>
  <si>
    <t xml:space="preserve">  PERCENTUAL ANUAL DE ACIDENTES COM VÍTIMAS NO MINICÍPIO DE PORTO VELHO SEGUNDO TIPO</t>
  </si>
  <si>
    <t>Atropelamento /100.000 hab.</t>
  </si>
  <si>
    <t xml:space="preserve"> EVOLUÇÃO  DE MULTAS EM PORTO VELHO SEGUNDO O TIPO </t>
  </si>
  <si>
    <t>RUA DAS CRIANÇAS</t>
  </si>
  <si>
    <t>RUA DO CABO</t>
  </si>
  <si>
    <t>RUA SAS FLORES</t>
  </si>
  <si>
    <t xml:space="preserve"> EVOLUÇÃO DA TAXA  ANUAL DE VÍTIMAS  FATAIS NO MUNICÍPIO DE PORTO VELHO SEGUNDO TIPO</t>
  </si>
  <si>
    <t>% Frota Envol. em Acid. c/ Vít.</t>
  </si>
  <si>
    <t>ALTAMIRA</t>
  </si>
  <si>
    <t>SAMAUMEIRAS</t>
  </si>
  <si>
    <t>SANTA BÁRBARA</t>
  </si>
  <si>
    <t xml:space="preserve"> AS 10 AUTUAÇÕES MAIS APLICADAS EM PORTO VELHO  - 2012</t>
  </si>
  <si>
    <t>SANTA ELVIRA</t>
  </si>
  <si>
    <t>SANTA ISABEL</t>
  </si>
  <si>
    <t xml:space="preserve"> CONDUTORES ENVOLVIDOS EM ACIDENTES COM VÍTIMAS NO MUNICÍPIO DE PORTO VELHO SEGUNDO SEXO</t>
  </si>
  <si>
    <t>ARTIGO / QUANT.</t>
  </si>
  <si>
    <t>SINGAPURA</t>
  </si>
  <si>
    <t>IMBITUBA</t>
  </si>
  <si>
    <t>ABILIO NASCIMENTO</t>
  </si>
  <si>
    <t>2004 -- 2005</t>
  </si>
  <si>
    <t>TECLADO</t>
  </si>
  <si>
    <t>30 DE JUNHO</t>
  </si>
  <si>
    <t>2005 -- 2006</t>
  </si>
  <si>
    <t>2006 -- 2007</t>
  </si>
  <si>
    <t xml:space="preserve"> EVOLUÇÃO DA TAXA  ANUAL DE CONDUTORES ENVOLVIDOS EM ACIDENTES COM VÍTIMAS NO MUNICÍPIO DE PORTO VELHO SEGUNDO SEXO</t>
  </si>
  <si>
    <t>2007 -- 2008</t>
  </si>
  <si>
    <t>CLÓVIS MACHADO</t>
  </si>
  <si>
    <t>CIPRIANO GURGEL</t>
  </si>
  <si>
    <t>2008 -- 2009</t>
  </si>
  <si>
    <t>TOBIAS BARRETO</t>
  </si>
  <si>
    <t>TRAVESSA DA RODOVIARIA</t>
  </si>
  <si>
    <t>2009 -- 2010</t>
  </si>
  <si>
    <t>AMIZADE</t>
  </si>
  <si>
    <t>2010 -- 2011</t>
  </si>
  <si>
    <t>SAUDADE</t>
  </si>
  <si>
    <t>TRES MARIAS</t>
  </si>
  <si>
    <t>TURMALINO</t>
  </si>
  <si>
    <t>UBERABA</t>
  </si>
  <si>
    <t>DESCRIÇÃO</t>
  </si>
  <si>
    <t>MINISTRO ANDREAZA</t>
  </si>
  <si>
    <t>TIJUCA</t>
  </si>
  <si>
    <t>VATICANO</t>
  </si>
  <si>
    <t>VICENTE BARBOSA</t>
  </si>
  <si>
    <t>DONA AIRÃ</t>
  </si>
  <si>
    <t>GIOCONDA</t>
  </si>
  <si>
    <t>GREGORIO DE MATOS</t>
  </si>
  <si>
    <t xml:space="preserve"> PERCENTUAL  ANUAL DE CONDUTORES ENVOLVIDOS EM ACIDENTES COM VÍTIMAS NO MUNICÍPIO DE PORTO VELHO SEGUNDO SEXO</t>
  </si>
  <si>
    <t>VINICIUS DE MORAES</t>
  </si>
  <si>
    <t xml:space="preserve"> Art.  167 / 11.945</t>
  </si>
  <si>
    <t>DEIXAR O CONDUTOR OU PASSAGEIRO DE USAR O CINTO DE SEGURANCA.</t>
  </si>
  <si>
    <t>* Frota Renavan</t>
  </si>
  <si>
    <t xml:space="preserve"> Art.  230, V / 7.289</t>
  </si>
  <si>
    <t xml:space="preserve"> EVOLUÇÃO DA TAXA ANUAL  NO MUNICÍPIO DE PORTO VELHO </t>
  </si>
  <si>
    <t>CONDUZIR O VEICULO QUE NAO ESTEJA REGISTRADO E DEVIDAMENTE LICENCIADO.</t>
  </si>
  <si>
    <t xml:space="preserve">  EVOLUÇÃO ANUAL DE ACIDENTES COM VÍTIMAS NO MUNICÍPIO DE PORTO VELHO SEGUNDO TIPO</t>
  </si>
  <si>
    <t>População</t>
  </si>
  <si>
    <t>PERCENTUAL  ANUAL DE VÍTIMAS  FATAIS NO MUNICÍPIO DE PORTO VELHO SEGUNDO TIPO</t>
  </si>
  <si>
    <t xml:space="preserve"> Art.  252,VI / 7.129</t>
  </si>
  <si>
    <t>DIRIGIR O VEICULO UTILIZANDO-SE FONES NOS OUVIDOS CONECTADOS A APARELHAGEM SONORA OU DE TELEFONE CELULAR.</t>
  </si>
  <si>
    <t xml:space="preserve"> Art.  162, I / 5.769</t>
  </si>
  <si>
    <t>DIRIGIR VEICULO SEM POSSUIR CARTEIRA NACIONAL DE HABILITACAO OU PERMISSAO PARA DIRIGIR.</t>
  </si>
  <si>
    <t xml:space="preserve"> VÍTIMAS NÃO FATAIS NO MUNICÍPIO DE PORTO VELHO SEGUNDO TIPO</t>
  </si>
  <si>
    <t>ACIDENTES COM VÍTIMAS NO MUNICÍPIO DE PORTO VELHO SEGUNDO A FASE DO DIA</t>
  </si>
  <si>
    <t xml:space="preserve"> Art.  232 / 5.758</t>
  </si>
  <si>
    <t>CONDUZIR VEÍCULO SEM OS DOCUMENTOS DE PORTE OBRIGATORIO.</t>
  </si>
  <si>
    <t xml:space="preserve"> Art.  208 / 4.881</t>
  </si>
  <si>
    <t>AVANCAR O SINAL VERMELHO DO SEMAFORO OU O DA PARADA OBRIGATORIA.</t>
  </si>
  <si>
    <t>Motorização (Veículos /100 hab)*</t>
  </si>
  <si>
    <t xml:space="preserve"> Art.  181, XIX / 3.162</t>
  </si>
  <si>
    <t>ESTACIONAR O VEICULO EM LOCAIS E HORÁRIOS DE ESTACIONAMENTOS PARADA PROIBIDA PELA SINALIZAÇÃO  (PLACA-PROIBIDO PARAR E ESTACIONAR).</t>
  </si>
  <si>
    <t xml:space="preserve"> Art.  165 / 2.572</t>
  </si>
  <si>
    <t>DIRIGIR SOB A INFLUENCIA DE ALCOOL OU DE QUALQUER OU DE QUALQUER SUBSTANCIA ENTORPECENTE OU QUE DETERMINE  DEPENDENCIA FISICA OU PSIQUICA.</t>
  </si>
  <si>
    <t xml:space="preserve"> Art.  218, I / 2.126</t>
  </si>
  <si>
    <t>TRANSITAR EM VELOCIDADE SUPERIOR A MAXIMA PERMITIDA PARA O LOCAL, MEDIDA POR INSTRUMENTO OU EQUIPAMENTO HABIL, EM RODOVIAS, VIAS DE TRANSITO RAPIDO, VIAS ARTERIAIS E DEMAIS VIAS QUANDO A VELOCIDADE FOR SUPERIOR A MAXIMA EM ATE 20% .</t>
  </si>
  <si>
    <t xml:space="preserve">  EVOLUÇÃO DA TAXA  ANUAL DE ACIDENTES COM VÍTIMAS NO MUNICÍPIO DE PORTO VELHO SEGUNDO A FASE DO DIA</t>
  </si>
  <si>
    <t xml:space="preserve"> EVOLUÇÃO DA TAXA  ANUAL DE VÍTIMAS NÃO FATAIS NO MUNICÍPIO DE PORTO VELHO SEGUNDO TIPO</t>
  </si>
  <si>
    <t xml:space="preserve"> Art.  218, II / 3.252</t>
  </si>
  <si>
    <t>TRANSITAR EM VELOCIDADE SUPERIOR A MAXIMA PERMITIDA PARA O LOCAL, MEDIDA POR INSTRUMENTO OU EQUIPAMENTO HABIL, EM RODOVIAS, VIAS DE TRANSITO RAPIDO, VIAS ARTERIAIS E DEMAIS VIAS QUANDO A VELOCIDADE FOR SUPERIOR A MAXIMA EM MAIS DE 20%  ATÉ 50%.</t>
  </si>
  <si>
    <t>Vitimas Fatais /10.000 Veículos*</t>
  </si>
  <si>
    <t>Vitimas Fatais /100.000 hab.</t>
  </si>
  <si>
    <t>Atropelamento /10.000 Veículos*</t>
  </si>
  <si>
    <t>Atropelamento /100.000 hab</t>
  </si>
  <si>
    <t xml:space="preserve"> PERCENTUAL  ANUAL DE ACIDENTES COM VÍTIMAS NO MUNICÍPIO DE PORTO VELHO SEGUNDO A FASE DO DIA</t>
  </si>
  <si>
    <t>EVOLUÇÃO DO INDICE MOTORIZAÇÃO EM PORTO VELHO</t>
  </si>
  <si>
    <t>PERCENTUAL  ANUAL DE VÍTIMAS NÃO  FATAIS NO MUNICÍPIO DE PORTO VELHO SEGUNDO TIPO</t>
  </si>
  <si>
    <t xml:space="preserve">ACIDENTES  NO MUNICÍPIO DE PORTO VELHO SEGUNDO A FASE DO DIA </t>
  </si>
  <si>
    <t xml:space="preserve">EVOLUÇÃO DO INDICE  DE VÍTIMAS FATAIS / 10.000 VEÍCULOS </t>
  </si>
  <si>
    <t xml:space="preserve"> ACIDENTES COM VÍTIMAS NO MUNICÍPIO DE PORTO VELHO SEGUNDO A ÁREA</t>
  </si>
  <si>
    <t xml:space="preserve">EVOLUÇÃO DO INDICE DE VÍTIMAS FATAIS / 100.000 HABITANTES </t>
  </si>
  <si>
    <t xml:space="preserve">EVOLUÇÃO DO INDICE  DE VÍTIMAS NÃO FATAIS / 10.000 VEÍCULOS </t>
  </si>
  <si>
    <t xml:space="preserve"> EVOLUÇÃO DA TAXA  ANUAL DE ACIDENTES COM VÍTIMAS NO MUNICÍPIO DE PORTO VELHO SEGUNDO A ÁREA</t>
  </si>
  <si>
    <t>EVOLUÇÃO DA POPULAÇÃO EM PORTO VELHO</t>
  </si>
  <si>
    <t>PERCENTUAL  ANUAL DE ACIDENTES COM VÍTIMAS NO MUNICÍPIO DE PORTO VELHO SEGUNDO A ÁREA</t>
  </si>
  <si>
    <t>ACIDENTES  NO MUNICÍPIO DE PORTO VELHO SEGUNDO A ÁREA</t>
  </si>
  <si>
    <t>FAIXA ETÁRIA DOS CONDUTORES EM PORTO VELHO  - 2012</t>
  </si>
  <si>
    <t>CAT.</t>
  </si>
  <si>
    <t>18 À 29</t>
  </si>
  <si>
    <t>30 À 41</t>
  </si>
  <si>
    <t>42 À 53</t>
  </si>
  <si>
    <t>54 OU MAIS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</si>
</sst>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\º"/>
    <numFmt numFmtId="165" formatCode="0_);\(0\)"/>
    <numFmt numFmtId="166" formatCode="0.0%"/>
    <numFmt numFmtId="167" formatCode="0.0"/>
    <numFmt numFmtId="168" formatCode="#,##0.0"/>
  </numFmts>
  <fonts count="86">
    <font>
      <sz val="11"/>
      <color rgb="FF000000"/>
      <name val="Calibri"/>
    </font>
    <font>
      <b/>
      <sz val="12"/>
      <name val="Cambria"/>
    </font>
    <font>
      <sz val="11"/>
      <name val="Calibri"/>
    </font>
    <font>
      <b/>
      <sz val="26"/>
      <color rgb="FFFFFF00"/>
      <name val="Times New Roman"/>
    </font>
    <font>
      <b/>
      <sz val="26"/>
      <color rgb="FFE33C0F"/>
      <name val="Britannic bold"/>
    </font>
    <font>
      <b/>
      <sz val="12"/>
      <color rgb="FF000000"/>
      <name val="Calibri"/>
    </font>
    <font>
      <u/>
      <sz val="10"/>
      <color rgb="FF0000FF"/>
      <name val="Britannic bold"/>
    </font>
    <font>
      <b/>
      <sz val="14"/>
      <color rgb="FF000000"/>
      <name val="Calibri"/>
    </font>
    <font>
      <b/>
      <sz val="12"/>
      <color rgb="FF000000"/>
      <name val="Times New Roman"/>
    </font>
    <font>
      <sz val="11"/>
      <color rgb="FF000000"/>
      <name val="Times New Roman"/>
    </font>
    <font>
      <b/>
      <sz val="14"/>
      <color rgb="FF000000"/>
      <name val="Times New Roman"/>
    </font>
    <font>
      <b/>
      <sz val="22"/>
      <color rgb="FF000000"/>
      <name val="Calibri"/>
    </font>
    <font>
      <sz val="11"/>
      <color rgb="FF000000"/>
      <name val="Cambria"/>
    </font>
    <font>
      <sz val="11"/>
      <name val="Calibri"/>
    </font>
    <font>
      <b/>
      <sz val="12"/>
      <color rgb="FF000000"/>
      <name val="Cambria"/>
    </font>
    <font>
      <b/>
      <sz val="20"/>
      <color rgb="FF000000"/>
      <name val="Cambria"/>
    </font>
    <font>
      <b/>
      <sz val="12"/>
      <color rgb="FFFFFFFF"/>
      <name val="Arial Black"/>
    </font>
    <font>
      <b/>
      <sz val="11"/>
      <color rgb="FF000000"/>
      <name val="Calibri"/>
    </font>
    <font>
      <b/>
      <sz val="11"/>
      <name val="Cambria"/>
    </font>
    <font>
      <b/>
      <sz val="12"/>
      <name val="Times New Roman"/>
    </font>
    <font>
      <sz val="11"/>
      <color rgb="FFFFFF00"/>
      <name val="Calibri"/>
    </font>
    <font>
      <b/>
      <sz val="10"/>
      <color rgb="FF000000"/>
      <name val="Calibri"/>
    </font>
    <font>
      <sz val="10"/>
      <color rgb="FF000000"/>
      <name val="Calibri"/>
    </font>
    <font>
      <sz val="11"/>
      <name val="Cambria"/>
    </font>
    <font>
      <b/>
      <sz val="20"/>
      <color rgb="FF000000"/>
      <name val="Calibri"/>
    </font>
    <font>
      <sz val="11"/>
      <color rgb="FFFFFFFF"/>
      <name val="Calibri"/>
    </font>
    <font>
      <u/>
      <sz val="14"/>
      <color rgb="FF0000FF"/>
      <name val="Britannic bold"/>
    </font>
    <font>
      <sz val="10"/>
      <color rgb="FF000000"/>
      <name val="Arial"/>
    </font>
    <font>
      <u/>
      <sz val="10"/>
      <color rgb="FFFFFFFF"/>
      <name val="Britannic bold"/>
    </font>
    <font>
      <u/>
      <sz val="12"/>
      <color rgb="FF0000FF"/>
      <name val="Britannic bold"/>
    </font>
    <font>
      <sz val="12"/>
      <color rgb="FF000000"/>
      <name val="Cambria"/>
    </font>
    <font>
      <b/>
      <sz val="14"/>
      <color rgb="FF000000"/>
      <name val="Cambria"/>
    </font>
    <font>
      <sz val="12"/>
      <color rgb="FF000000"/>
      <name val="Times New Roman"/>
    </font>
    <font>
      <b/>
      <sz val="16"/>
      <name val="Arial Narrow"/>
    </font>
    <font>
      <sz val="8"/>
      <color rgb="FF000000"/>
      <name val="Times New Roman"/>
    </font>
    <font>
      <sz val="10"/>
      <color rgb="FF000000"/>
      <name val="Times New Roman"/>
    </font>
    <font>
      <b/>
      <sz val="14"/>
      <color rgb="FFFFFFFF"/>
      <name val="Cambria"/>
    </font>
    <font>
      <u/>
      <sz val="10"/>
      <color rgb="FF0000FF"/>
      <name val="Britannic bold"/>
    </font>
    <font>
      <b/>
      <sz val="13"/>
      <name val="Cambria"/>
    </font>
    <font>
      <b/>
      <sz val="14"/>
      <color rgb="FFFFFFFF"/>
      <name val="Calibri"/>
    </font>
    <font>
      <sz val="10"/>
      <color rgb="FF000000"/>
      <name val="Cambria"/>
    </font>
    <font>
      <sz val="12"/>
      <color rgb="FF000000"/>
      <name val="Calibri"/>
    </font>
    <font>
      <b/>
      <sz val="11"/>
      <color rgb="FFFFFFFF"/>
      <name val="Cambria"/>
    </font>
    <font>
      <b/>
      <sz val="16"/>
      <color rgb="FF000000"/>
      <name val="Cambria"/>
    </font>
    <font>
      <b/>
      <sz val="20"/>
      <color rgb="FFFFFF00"/>
      <name val="Times New Roman"/>
    </font>
    <font>
      <b/>
      <sz val="20"/>
      <name val="Calibri"/>
    </font>
    <font>
      <b/>
      <sz val="13"/>
      <color rgb="FF000000"/>
      <name val="Cambria"/>
    </font>
    <font>
      <b/>
      <sz val="14"/>
      <color rgb="FFFFFF00"/>
      <name val="Calibri"/>
    </font>
    <font>
      <b/>
      <sz val="10"/>
      <color rgb="FF000000"/>
      <name val="Times New Roman"/>
    </font>
    <font>
      <b/>
      <sz val="16"/>
      <color rgb="FFFFFFFF"/>
      <name val="Cambria"/>
    </font>
    <font>
      <b/>
      <sz val="16"/>
      <name val="Calibri"/>
    </font>
    <font>
      <u/>
      <sz val="10"/>
      <color rgb="FF0000FF"/>
      <name val="Britannic bold"/>
    </font>
    <font>
      <b/>
      <u/>
      <sz val="11"/>
      <color rgb="FF0000FF"/>
      <name val="Calibri"/>
    </font>
    <font>
      <b/>
      <sz val="10"/>
      <color rgb="FF000000"/>
      <name val="Arial"/>
    </font>
    <font>
      <b/>
      <u/>
      <sz val="11"/>
      <color rgb="FF0000FF"/>
      <name val="Calibri"/>
    </font>
    <font>
      <sz val="11"/>
      <color rgb="FFFFFFFF"/>
      <name val="Britannic bold"/>
    </font>
    <font>
      <u/>
      <sz val="11"/>
      <color rgb="FFFFFFFF"/>
      <name val="Britannic bold"/>
    </font>
    <font>
      <b/>
      <sz val="10"/>
      <color rgb="FFFFFFFF"/>
      <name val="Calibri"/>
    </font>
    <font>
      <sz val="10"/>
      <color rgb="FFFFFFFF"/>
      <name val="Calibri"/>
    </font>
    <font>
      <u/>
      <sz val="10"/>
      <color rgb="FF0000FF"/>
      <name val="Britannic bold"/>
    </font>
    <font>
      <b/>
      <sz val="12"/>
      <color rgb="FFFFFFFF"/>
      <name val="Calibri"/>
    </font>
    <font>
      <b/>
      <sz val="12"/>
      <color rgb="FFFFFF00"/>
      <name val="Calibri"/>
    </font>
    <font>
      <b/>
      <sz val="11"/>
      <name val="Calibri"/>
    </font>
    <font>
      <u/>
      <sz val="11"/>
      <color rgb="FFFFFFFF"/>
      <name val="Britannic bold"/>
    </font>
    <font>
      <u/>
      <sz val="11"/>
      <color rgb="FFFFFFFF"/>
      <name val="Britannic bold"/>
    </font>
    <font>
      <sz val="9"/>
      <name val="Britannic bold"/>
    </font>
    <font>
      <b/>
      <sz val="15"/>
      <color rgb="FFFFFFFF"/>
      <name val="Calibri"/>
    </font>
    <font>
      <b/>
      <sz val="10"/>
      <name val="Calibri"/>
    </font>
    <font>
      <sz val="9"/>
      <color rgb="FF000000"/>
      <name val="Calibri"/>
    </font>
    <font>
      <sz val="8"/>
      <color rgb="FF000000"/>
      <name val="Calibri"/>
    </font>
    <font>
      <sz val="9"/>
      <color rgb="FF000000"/>
      <name val="Times New Roman"/>
    </font>
    <font>
      <b/>
      <sz val="14"/>
      <color rgb="FF000000"/>
      <name val="Arial"/>
    </font>
    <font>
      <b/>
      <sz val="11"/>
      <color rgb="FF000000"/>
      <name val="Times New Roman"/>
    </font>
    <font>
      <sz val="8"/>
      <color rgb="FF000000"/>
      <name val="Arial"/>
    </font>
    <font>
      <b/>
      <sz val="13"/>
      <name val="Arial"/>
    </font>
    <font>
      <u/>
      <sz val="10"/>
      <color rgb="FF0000FF"/>
      <name val="Britannic bold"/>
    </font>
    <font>
      <u/>
      <sz val="10"/>
      <color rgb="FF0000FF"/>
      <name val="Britannic bold"/>
    </font>
    <font>
      <b/>
      <sz val="16"/>
      <color rgb="FFFFFFFF"/>
      <name val="Calibri"/>
    </font>
    <font>
      <b/>
      <sz val="16"/>
      <color rgb="FFFFFF00"/>
      <name val="Calibri"/>
    </font>
    <font>
      <b/>
      <sz val="12"/>
      <color rgb="FF000000"/>
      <name val="Arial"/>
    </font>
    <font>
      <sz val="10"/>
      <name val="Arial"/>
    </font>
    <font>
      <b/>
      <sz val="10"/>
      <name val="Arial"/>
    </font>
    <font>
      <b/>
      <sz val="14"/>
      <name val="Arial"/>
    </font>
    <font>
      <sz val="12"/>
      <name val="Arial"/>
    </font>
    <font>
      <b/>
      <sz val="12"/>
      <name val="Arial"/>
    </font>
    <font>
      <sz val="11"/>
      <name val="Times New Roman"/>
    </font>
  </fonts>
  <fills count="14">
    <fill>
      <patternFill patternType="none"/>
    </fill>
    <fill>
      <patternFill patternType="gray125"/>
    </fill>
    <fill>
      <patternFill patternType="solid">
        <fgColor rgb="FF8DB3E2"/>
        <bgColor rgb="FF8DB3E2"/>
      </patternFill>
    </fill>
    <fill>
      <patternFill patternType="solid">
        <fgColor rgb="FFEAF1DD"/>
        <bgColor rgb="FFEAF1DD"/>
      </patternFill>
    </fill>
    <fill>
      <patternFill patternType="solid">
        <fgColor rgb="FFDBE5F1"/>
        <bgColor rgb="FFDBE5F1"/>
      </patternFill>
    </fill>
    <fill>
      <patternFill patternType="solid">
        <fgColor rgb="FF002060"/>
        <bgColor rgb="FF002060"/>
      </patternFill>
    </fill>
    <fill>
      <patternFill patternType="solid">
        <fgColor rgb="FF000000"/>
        <bgColor rgb="FF000000"/>
      </patternFill>
    </fill>
    <fill>
      <patternFill patternType="solid">
        <fgColor rgb="FFD6E3BC"/>
        <bgColor rgb="FFD6E3BC"/>
      </patternFill>
    </fill>
    <fill>
      <patternFill patternType="solid">
        <fgColor rgb="FFD8D8D8"/>
        <bgColor rgb="FFD8D8D8"/>
      </patternFill>
    </fill>
    <fill>
      <patternFill patternType="solid">
        <fgColor rgb="FFFFFFFF"/>
        <bgColor rgb="FFFFFFFF"/>
      </patternFill>
    </fill>
    <fill>
      <patternFill patternType="solid">
        <fgColor rgb="FFA5A5A5"/>
        <bgColor rgb="FFA5A5A5"/>
      </patternFill>
    </fill>
    <fill>
      <patternFill patternType="solid">
        <fgColor rgb="FFF2DBDB"/>
        <bgColor rgb="FFF2DBDB"/>
      </patternFill>
    </fill>
    <fill>
      <patternFill patternType="solid">
        <fgColor rgb="FFB6DDE8"/>
        <bgColor rgb="FFB6DDE8"/>
      </patternFill>
    </fill>
    <fill>
      <patternFill patternType="solid">
        <fgColor rgb="FFE5B8B7"/>
        <bgColor rgb="FFE5B8B7"/>
      </patternFill>
    </fill>
  </fills>
  <borders count="154">
    <border>
      <left/>
      <right/>
      <top/>
      <bottom/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/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ck">
        <color rgb="FF000000"/>
      </right>
      <top/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ck">
        <color rgb="FF000000"/>
      </right>
      <top/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ck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/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ck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ck">
        <color rgb="FF000000"/>
      </top>
      <bottom/>
      <diagonal/>
    </border>
    <border>
      <left style="medium">
        <color rgb="FF000000"/>
      </left>
      <right style="thin">
        <color rgb="FF000000"/>
      </right>
      <top style="thick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ck">
        <color rgb="FF000000"/>
      </bottom>
      <diagonal/>
    </border>
    <border>
      <left style="thick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/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thick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/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/>
      <bottom style="thick">
        <color rgb="FF000000"/>
      </bottom>
      <diagonal/>
    </border>
    <border>
      <left style="medium">
        <color rgb="FF000000"/>
      </left>
      <right/>
      <top style="thick">
        <color rgb="FF000000"/>
      </top>
      <bottom/>
      <diagonal/>
    </border>
    <border>
      <left/>
      <right/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</borders>
  <cellStyleXfs count="1">
    <xf numFmtId="0" fontId="0" fillId="0" borderId="0"/>
  </cellStyleXfs>
  <cellXfs count="868">
    <xf numFmtId="0" fontId="0" fillId="0" borderId="0" xfId="0" applyFont="1" applyAlignment="1"/>
    <xf numFmtId="0" fontId="0" fillId="0" borderId="0" xfId="0" applyFont="1"/>
    <xf numFmtId="0" fontId="5" fillId="0" borderId="0" xfId="0" applyFont="1" applyAlignment="1">
      <alignment horizontal="left" wrapText="1"/>
    </xf>
    <xf numFmtId="0" fontId="6" fillId="0" borderId="0" xfId="0" applyFont="1" applyAlignment="1">
      <alignment horizontal="center" vertical="top"/>
    </xf>
    <xf numFmtId="0" fontId="0" fillId="0" borderId="0" xfId="0" applyFont="1"/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8" fillId="0" borderId="0" xfId="0" applyFont="1"/>
    <xf numFmtId="0" fontId="11" fillId="0" borderId="0" xfId="0" applyFont="1" applyAlignment="1">
      <alignment vertical="center"/>
    </xf>
    <xf numFmtId="0" fontId="12" fillId="3" borderId="2" xfId="0" applyFont="1" applyFill="1" applyBorder="1"/>
    <xf numFmtId="0" fontId="12" fillId="3" borderId="3" xfId="0" applyFont="1" applyFill="1" applyBorder="1"/>
    <xf numFmtId="0" fontId="12" fillId="3" borderId="4" xfId="0" applyFont="1" applyFill="1" applyBorder="1"/>
    <xf numFmtId="0" fontId="12" fillId="3" borderId="6" xfId="0" applyFont="1" applyFill="1" applyBorder="1"/>
    <xf numFmtId="0" fontId="12" fillId="3" borderId="0" xfId="0" applyFont="1" applyFill="1" applyBorder="1"/>
    <xf numFmtId="0" fontId="8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0" fillId="4" borderId="0" xfId="0" applyFont="1" applyFill="1" applyBorder="1"/>
    <xf numFmtId="0" fontId="0" fillId="0" borderId="0" xfId="0" applyFont="1" applyAlignment="1">
      <alignment vertical="top"/>
    </xf>
    <xf numFmtId="0" fontId="2" fillId="5" borderId="0" xfId="0" applyFont="1" applyFill="1" applyBorder="1"/>
    <xf numFmtId="0" fontId="0" fillId="0" borderId="9" xfId="0" applyFont="1" applyBorder="1"/>
    <xf numFmtId="0" fontId="19" fillId="0" borderId="0" xfId="0" applyFont="1"/>
    <xf numFmtId="0" fontId="20" fillId="0" borderId="0" xfId="0" applyFont="1"/>
    <xf numFmtId="0" fontId="17" fillId="2" borderId="21" xfId="0" applyFont="1" applyFill="1" applyBorder="1" applyAlignment="1">
      <alignment horizontal="center"/>
    </xf>
    <xf numFmtId="0" fontId="17" fillId="2" borderId="22" xfId="0" applyFont="1" applyFill="1" applyBorder="1" applyAlignment="1">
      <alignment horizontal="center"/>
    </xf>
    <xf numFmtId="0" fontId="17" fillId="2" borderId="23" xfId="0" applyFont="1" applyFill="1" applyBorder="1" applyAlignment="1">
      <alignment horizontal="center"/>
    </xf>
    <xf numFmtId="0" fontId="17" fillId="2" borderId="24" xfId="0" applyFont="1" applyFill="1" applyBorder="1" applyAlignment="1">
      <alignment horizontal="center"/>
    </xf>
    <xf numFmtId="0" fontId="17" fillId="2" borderId="25" xfId="0" applyFont="1" applyFill="1" applyBorder="1" applyAlignment="1">
      <alignment horizontal="center"/>
    </xf>
    <xf numFmtId="0" fontId="17" fillId="2" borderId="26" xfId="0" applyFont="1" applyFill="1" applyBorder="1" applyAlignment="1">
      <alignment horizontal="center"/>
    </xf>
    <xf numFmtId="0" fontId="17" fillId="2" borderId="27" xfId="0" applyFont="1" applyFill="1" applyBorder="1" applyAlignment="1">
      <alignment horizontal="center"/>
    </xf>
    <xf numFmtId="0" fontId="17" fillId="0" borderId="28" xfId="0" applyFont="1" applyBorder="1" applyAlignment="1">
      <alignment horizontal="center" wrapText="1"/>
    </xf>
    <xf numFmtId="3" fontId="0" fillId="0" borderId="29" xfId="0" applyNumberFormat="1" applyFont="1" applyBorder="1" applyAlignment="1">
      <alignment horizontal="right"/>
    </xf>
    <xf numFmtId="3" fontId="0" fillId="0" borderId="30" xfId="0" applyNumberFormat="1" applyFont="1" applyBorder="1" applyAlignment="1">
      <alignment horizontal="right"/>
    </xf>
    <xf numFmtId="3" fontId="0" fillId="0" borderId="31" xfId="0" applyNumberFormat="1" applyFont="1" applyBorder="1" applyAlignment="1">
      <alignment horizontal="right"/>
    </xf>
    <xf numFmtId="3" fontId="0" fillId="0" borderId="32" xfId="0" applyNumberFormat="1" applyFont="1" applyBorder="1" applyAlignment="1">
      <alignment horizontal="right"/>
    </xf>
    <xf numFmtId="3" fontId="0" fillId="0" borderId="33" xfId="0" applyNumberFormat="1" applyFont="1" applyBorder="1" applyAlignment="1">
      <alignment horizontal="right"/>
    </xf>
    <xf numFmtId="0" fontId="17" fillId="7" borderId="34" xfId="0" applyFont="1" applyFill="1" applyBorder="1" applyAlignment="1">
      <alignment horizontal="center" wrapText="1"/>
    </xf>
    <xf numFmtId="3" fontId="0" fillId="7" borderId="35" xfId="0" applyNumberFormat="1" applyFont="1" applyFill="1" applyBorder="1" applyAlignment="1">
      <alignment horizontal="right"/>
    </xf>
    <xf numFmtId="3" fontId="0" fillId="7" borderId="36" xfId="0" applyNumberFormat="1" applyFont="1" applyFill="1" applyBorder="1" applyAlignment="1">
      <alignment horizontal="right"/>
    </xf>
    <xf numFmtId="3" fontId="0" fillId="7" borderId="37" xfId="0" applyNumberFormat="1" applyFont="1" applyFill="1" applyBorder="1" applyAlignment="1">
      <alignment horizontal="right"/>
    </xf>
    <xf numFmtId="3" fontId="0" fillId="7" borderId="38" xfId="0" applyNumberFormat="1" applyFont="1" applyFill="1" applyBorder="1" applyAlignment="1">
      <alignment horizontal="right"/>
    </xf>
    <xf numFmtId="3" fontId="0" fillId="7" borderId="39" xfId="0" applyNumberFormat="1" applyFont="1" applyFill="1" applyBorder="1" applyAlignment="1">
      <alignment horizontal="right"/>
    </xf>
    <xf numFmtId="0" fontId="17" fillId="0" borderId="34" xfId="0" applyFont="1" applyBorder="1" applyAlignment="1">
      <alignment horizontal="center" wrapText="1"/>
    </xf>
    <xf numFmtId="3" fontId="0" fillId="0" borderId="35" xfId="0" applyNumberFormat="1" applyFont="1" applyBorder="1" applyAlignment="1">
      <alignment horizontal="right"/>
    </xf>
    <xf numFmtId="3" fontId="0" fillId="0" borderId="36" xfId="0" applyNumberFormat="1" applyFont="1" applyBorder="1" applyAlignment="1">
      <alignment horizontal="right"/>
    </xf>
    <xf numFmtId="3" fontId="0" fillId="0" borderId="37" xfId="0" applyNumberFormat="1" applyFont="1" applyBorder="1" applyAlignment="1">
      <alignment horizontal="right"/>
    </xf>
    <xf numFmtId="3" fontId="0" fillId="0" borderId="38" xfId="0" applyNumberFormat="1" applyFont="1" applyBorder="1" applyAlignment="1">
      <alignment horizontal="right"/>
    </xf>
    <xf numFmtId="3" fontId="0" fillId="0" borderId="39" xfId="0" applyNumberFormat="1" applyFont="1" applyBorder="1" applyAlignment="1">
      <alignment horizontal="right"/>
    </xf>
    <xf numFmtId="0" fontId="17" fillId="0" borderId="40" xfId="0" applyFont="1" applyBorder="1" applyAlignment="1">
      <alignment horizontal="center" wrapText="1"/>
    </xf>
    <xf numFmtId="3" fontId="0" fillId="0" borderId="41" xfId="0" applyNumberFormat="1" applyFont="1" applyBorder="1" applyAlignment="1">
      <alignment horizontal="right"/>
    </xf>
    <xf numFmtId="3" fontId="0" fillId="0" borderId="42" xfId="0" applyNumberFormat="1" applyFont="1" applyBorder="1" applyAlignment="1">
      <alignment horizontal="right"/>
    </xf>
    <xf numFmtId="3" fontId="0" fillId="0" borderId="43" xfId="0" applyNumberFormat="1" applyFont="1" applyBorder="1" applyAlignment="1">
      <alignment horizontal="right"/>
    </xf>
    <xf numFmtId="3" fontId="0" fillId="0" borderId="44" xfId="0" applyNumberFormat="1" applyFont="1" applyBorder="1" applyAlignment="1">
      <alignment horizontal="right"/>
    </xf>
    <xf numFmtId="3" fontId="0" fillId="0" borderId="45" xfId="0" applyNumberFormat="1" applyFont="1" applyBorder="1" applyAlignment="1">
      <alignment horizontal="right"/>
    </xf>
    <xf numFmtId="0" fontId="17" fillId="8" borderId="16" xfId="0" applyFont="1" applyFill="1" applyBorder="1" applyAlignment="1">
      <alignment horizontal="center" vertical="center" wrapText="1"/>
    </xf>
    <xf numFmtId="3" fontId="17" fillId="8" borderId="46" xfId="0" applyNumberFormat="1" applyFont="1" applyFill="1" applyBorder="1" applyAlignment="1">
      <alignment horizontal="right" vertical="center"/>
    </xf>
    <xf numFmtId="3" fontId="17" fillId="8" borderId="47" xfId="0" applyNumberFormat="1" applyFont="1" applyFill="1" applyBorder="1" applyAlignment="1">
      <alignment horizontal="right" vertical="center"/>
    </xf>
    <xf numFmtId="3" fontId="17" fillId="8" borderId="48" xfId="0" applyNumberFormat="1" applyFont="1" applyFill="1" applyBorder="1" applyAlignment="1">
      <alignment horizontal="right" vertical="center"/>
    </xf>
    <xf numFmtId="3" fontId="17" fillId="8" borderId="49" xfId="0" applyNumberFormat="1" applyFont="1" applyFill="1" applyBorder="1" applyAlignment="1">
      <alignment horizontal="right" vertical="center"/>
    </xf>
    <xf numFmtId="3" fontId="17" fillId="8" borderId="50" xfId="0" applyNumberFormat="1" applyFont="1" applyFill="1" applyBorder="1" applyAlignment="1">
      <alignment horizontal="right" vertical="center"/>
    </xf>
    <xf numFmtId="0" fontId="12" fillId="3" borderId="0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21" fillId="2" borderId="52" xfId="0" applyFont="1" applyFill="1" applyBorder="1" applyAlignment="1">
      <alignment horizontal="center" vertical="top" wrapText="1"/>
    </xf>
    <xf numFmtId="0" fontId="21" fillId="2" borderId="53" xfId="0" applyFont="1" applyFill="1" applyBorder="1" applyAlignment="1">
      <alignment horizontal="center" vertical="top" wrapText="1"/>
    </xf>
    <xf numFmtId="0" fontId="21" fillId="2" borderId="54" xfId="0" applyFont="1" applyFill="1" applyBorder="1" applyAlignment="1">
      <alignment horizontal="center" vertical="top" wrapText="1"/>
    </xf>
    <xf numFmtId="0" fontId="0" fillId="0" borderId="0" xfId="0" applyFont="1" applyAlignment="1">
      <alignment vertical="center"/>
    </xf>
    <xf numFmtId="164" fontId="17" fillId="0" borderId="55" xfId="0" applyNumberFormat="1" applyFont="1" applyBorder="1" applyAlignment="1">
      <alignment horizontal="center" vertical="center"/>
    </xf>
    <xf numFmtId="0" fontId="21" fillId="0" borderId="56" xfId="0" applyFont="1" applyBorder="1" applyAlignment="1">
      <alignment vertical="top"/>
    </xf>
    <xf numFmtId="0" fontId="22" fillId="0" borderId="57" xfId="0" applyFont="1" applyBorder="1" applyAlignment="1">
      <alignment horizontal="center" vertical="top"/>
    </xf>
    <xf numFmtId="165" fontId="22" fillId="0" borderId="58" xfId="0" applyNumberFormat="1" applyFont="1" applyBorder="1" applyAlignment="1">
      <alignment horizontal="center" vertical="top"/>
    </xf>
    <xf numFmtId="0" fontId="17" fillId="8" borderId="59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top" wrapText="1"/>
    </xf>
    <xf numFmtId="0" fontId="23" fillId="3" borderId="3" xfId="0" applyFont="1" applyFill="1" applyBorder="1"/>
    <xf numFmtId="0" fontId="1" fillId="3" borderId="3" xfId="0" applyFont="1" applyFill="1" applyBorder="1" applyAlignment="1">
      <alignment horizontal="center" vertical="top" wrapText="1"/>
    </xf>
    <xf numFmtId="0" fontId="1" fillId="3" borderId="4" xfId="0" applyFont="1" applyFill="1" applyBorder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0" fillId="0" borderId="0" xfId="0" applyFont="1" applyAlignment="1">
      <alignment horizontal="center"/>
    </xf>
    <xf numFmtId="0" fontId="12" fillId="0" borderId="0" xfId="0" applyFont="1"/>
    <xf numFmtId="0" fontId="25" fillId="5" borderId="0" xfId="0" applyFont="1" applyFill="1" applyBorder="1"/>
    <xf numFmtId="0" fontId="27" fillId="0" borderId="0" xfId="0" applyFont="1" applyAlignment="1">
      <alignment vertical="top"/>
    </xf>
    <xf numFmtId="0" fontId="27" fillId="0" borderId="0" xfId="0" applyFont="1" applyAlignment="1">
      <alignment horizontal="center" vertical="top"/>
    </xf>
    <xf numFmtId="0" fontId="0" fillId="0" borderId="0" xfId="0" applyFont="1" applyAlignment="1">
      <alignment horizontal="center" vertical="top"/>
    </xf>
    <xf numFmtId="0" fontId="12" fillId="0" borderId="0" xfId="0" applyFont="1" applyAlignment="1">
      <alignment vertical="center"/>
    </xf>
    <xf numFmtId="3" fontId="8" fillId="0" borderId="0" xfId="0" applyNumberFormat="1" applyFont="1" applyAlignment="1">
      <alignment horizontal="center" vertical="top" wrapText="1"/>
    </xf>
    <xf numFmtId="0" fontId="12" fillId="3" borderId="7" xfId="0" applyFont="1" applyFill="1" applyBorder="1"/>
    <xf numFmtId="0" fontId="8" fillId="0" borderId="0" xfId="0" applyFont="1" applyAlignment="1">
      <alignment vertical="center"/>
    </xf>
    <xf numFmtId="0" fontId="30" fillId="3" borderId="2" xfId="0" applyFont="1" applyFill="1" applyBorder="1" applyAlignment="1">
      <alignment horizontal="center" vertical="top"/>
    </xf>
    <xf numFmtId="0" fontId="30" fillId="3" borderId="3" xfId="0" applyFont="1" applyFill="1" applyBorder="1" applyAlignment="1">
      <alignment vertical="top"/>
    </xf>
    <xf numFmtId="0" fontId="17" fillId="2" borderId="12" xfId="0" applyFont="1" applyFill="1" applyBorder="1" applyAlignment="1">
      <alignment horizontal="center" wrapText="1"/>
    </xf>
    <xf numFmtId="0" fontId="17" fillId="2" borderId="4" xfId="0" applyFont="1" applyFill="1" applyBorder="1" applyAlignment="1">
      <alignment horizontal="center" wrapText="1"/>
    </xf>
    <xf numFmtId="0" fontId="32" fillId="0" borderId="0" xfId="0" applyFont="1" applyAlignment="1">
      <alignment horizontal="center" wrapText="1"/>
    </xf>
    <xf numFmtId="0" fontId="33" fillId="5" borderId="0" xfId="0" applyFont="1" applyFill="1" applyBorder="1" applyAlignment="1">
      <alignment vertical="top" wrapText="1"/>
    </xf>
    <xf numFmtId="0" fontId="14" fillId="0" borderId="0" xfId="0" applyFont="1" applyAlignment="1">
      <alignment horizontal="center"/>
    </xf>
    <xf numFmtId="165" fontId="22" fillId="0" borderId="61" xfId="0" applyNumberFormat="1" applyFont="1" applyBorder="1" applyAlignment="1">
      <alignment horizontal="center" vertical="top"/>
    </xf>
    <xf numFmtId="165" fontId="21" fillId="0" borderId="62" xfId="0" applyNumberFormat="1" applyFont="1" applyBorder="1" applyAlignment="1">
      <alignment horizontal="center" vertical="top"/>
    </xf>
    <xf numFmtId="164" fontId="17" fillId="7" borderId="63" xfId="0" applyNumberFormat="1" applyFont="1" applyFill="1" applyBorder="1" applyAlignment="1">
      <alignment horizontal="center" vertical="center"/>
    </xf>
    <xf numFmtId="0" fontId="21" fillId="7" borderId="64" xfId="0" applyFont="1" applyFill="1" applyBorder="1" applyAlignment="1">
      <alignment vertical="top"/>
    </xf>
    <xf numFmtId="0" fontId="34" fillId="0" borderId="0" xfId="0" applyFont="1" applyAlignment="1">
      <alignment vertical="top"/>
    </xf>
    <xf numFmtId="0" fontId="22" fillId="7" borderId="35" xfId="0" applyFont="1" applyFill="1" applyBorder="1" applyAlignment="1">
      <alignment horizontal="center" vertical="top"/>
    </xf>
    <xf numFmtId="0" fontId="17" fillId="6" borderId="0" xfId="0" applyFont="1" applyFill="1" applyBorder="1" applyAlignment="1">
      <alignment horizontal="center" vertical="center"/>
    </xf>
    <xf numFmtId="0" fontId="17" fillId="6" borderId="0" xfId="0" applyFont="1" applyFill="1" applyBorder="1" applyAlignment="1">
      <alignment horizontal="center" vertical="center" wrapText="1"/>
    </xf>
    <xf numFmtId="0" fontId="0" fillId="0" borderId="9" xfId="0" applyFont="1" applyBorder="1" applyAlignment="1">
      <alignment vertical="top"/>
    </xf>
    <xf numFmtId="3" fontId="17" fillId="6" borderId="0" xfId="0" applyNumberFormat="1" applyFont="1" applyFill="1" applyBorder="1" applyAlignment="1">
      <alignment horizontal="center" vertical="center"/>
    </xf>
    <xf numFmtId="165" fontId="22" fillId="7" borderId="65" xfId="0" applyNumberFormat="1" applyFont="1" applyFill="1" applyBorder="1" applyAlignment="1">
      <alignment horizontal="center" vertical="top"/>
    </xf>
    <xf numFmtId="0" fontId="35" fillId="0" borderId="0" xfId="0" applyFont="1" applyAlignment="1">
      <alignment wrapText="1"/>
    </xf>
    <xf numFmtId="165" fontId="22" fillId="7" borderId="36" xfId="0" applyNumberFormat="1" applyFont="1" applyFill="1" applyBorder="1" applyAlignment="1">
      <alignment horizontal="center" vertical="top"/>
    </xf>
    <xf numFmtId="165" fontId="21" fillId="7" borderId="67" xfId="0" applyNumberFormat="1" applyFont="1" applyFill="1" applyBorder="1" applyAlignment="1">
      <alignment horizontal="center" vertical="top"/>
    </xf>
    <xf numFmtId="0" fontId="12" fillId="0" borderId="0" xfId="0" applyFont="1" applyAlignment="1">
      <alignment horizontal="center"/>
    </xf>
    <xf numFmtId="0" fontId="30" fillId="3" borderId="3" xfId="0" applyFont="1" applyFill="1" applyBorder="1" applyAlignment="1">
      <alignment horizontal="center" vertical="top"/>
    </xf>
    <xf numFmtId="0" fontId="30" fillId="3" borderId="4" xfId="0" applyFont="1" applyFill="1" applyBorder="1" applyAlignment="1">
      <alignment horizontal="center" vertical="top"/>
    </xf>
    <xf numFmtId="0" fontId="0" fillId="3" borderId="2" xfId="0" applyFont="1" applyFill="1" applyBorder="1"/>
    <xf numFmtId="0" fontId="0" fillId="3" borderId="3" xfId="0" applyFont="1" applyFill="1" applyBorder="1"/>
    <xf numFmtId="0" fontId="9" fillId="0" borderId="0" xfId="0" applyFont="1" applyAlignment="1">
      <alignment horizontal="center" vertical="center"/>
    </xf>
    <xf numFmtId="0" fontId="0" fillId="3" borderId="4" xfId="0" applyFont="1" applyFill="1" applyBorder="1"/>
    <xf numFmtId="0" fontId="30" fillId="3" borderId="6" xfId="0" applyFont="1" applyFill="1" applyBorder="1" applyAlignment="1">
      <alignment horizontal="center" vertical="top"/>
    </xf>
    <xf numFmtId="0" fontId="30" fillId="3" borderId="0" xfId="0" applyFont="1" applyFill="1" applyBorder="1" applyAlignment="1">
      <alignment vertical="top"/>
    </xf>
    <xf numFmtId="0" fontId="8" fillId="0" borderId="0" xfId="0" applyFont="1" applyAlignment="1">
      <alignment horizontal="center" wrapText="1"/>
    </xf>
    <xf numFmtId="0" fontId="19" fillId="5" borderId="0" xfId="0" applyFont="1" applyFill="1" applyBorder="1"/>
    <xf numFmtId="0" fontId="17" fillId="2" borderId="20" xfId="0" applyFont="1" applyFill="1" applyBorder="1" applyAlignment="1">
      <alignment horizontal="center" wrapText="1"/>
    </xf>
    <xf numFmtId="0" fontId="17" fillId="2" borderId="18" xfId="0" applyFont="1" applyFill="1" applyBorder="1" applyAlignment="1">
      <alignment horizontal="center" wrapText="1"/>
    </xf>
    <xf numFmtId="0" fontId="31" fillId="0" borderId="0" xfId="0" applyFont="1" applyAlignment="1">
      <alignment horizontal="center" vertical="center"/>
    </xf>
    <xf numFmtId="0" fontId="23" fillId="3" borderId="0" xfId="0" applyFont="1" applyFill="1" applyBorder="1" applyAlignment="1">
      <alignment horizontal="center"/>
    </xf>
    <xf numFmtId="0" fontId="23" fillId="3" borderId="7" xfId="0" applyFont="1" applyFill="1" applyBorder="1" applyAlignment="1">
      <alignment horizontal="center"/>
    </xf>
    <xf numFmtId="164" fontId="17" fillId="0" borderId="63" xfId="0" applyNumberFormat="1" applyFont="1" applyBorder="1" applyAlignment="1">
      <alignment horizontal="center" vertical="center"/>
    </xf>
    <xf numFmtId="0" fontId="21" fillId="0" borderId="64" xfId="0" applyFont="1" applyBorder="1" applyAlignment="1">
      <alignment vertical="top"/>
    </xf>
    <xf numFmtId="0" fontId="17" fillId="0" borderId="68" xfId="0" applyFont="1" applyBorder="1" applyAlignment="1">
      <alignment horizontal="center" wrapText="1"/>
    </xf>
    <xf numFmtId="0" fontId="0" fillId="0" borderId="7" xfId="0" applyFont="1" applyBorder="1" applyAlignment="1">
      <alignment vertical="top"/>
    </xf>
    <xf numFmtId="0" fontId="12" fillId="3" borderId="0" xfId="0" applyFont="1" applyFill="1" applyBorder="1" applyAlignment="1">
      <alignment vertical="top"/>
    </xf>
    <xf numFmtId="166" fontId="0" fillId="0" borderId="31" xfId="0" applyNumberFormat="1" applyFont="1" applyBorder="1" applyAlignment="1">
      <alignment horizontal="right"/>
    </xf>
    <xf numFmtId="0" fontId="37" fillId="0" borderId="0" xfId="0" applyFont="1" applyAlignment="1">
      <alignment horizontal="center" vertical="center"/>
    </xf>
    <xf numFmtId="166" fontId="0" fillId="0" borderId="32" xfId="0" applyNumberFormat="1" applyFont="1" applyBorder="1" applyAlignment="1">
      <alignment horizontal="right"/>
    </xf>
    <xf numFmtId="0" fontId="22" fillId="0" borderId="35" xfId="0" applyFont="1" applyBorder="1" applyAlignment="1">
      <alignment horizontal="center" vertical="top"/>
    </xf>
    <xf numFmtId="166" fontId="0" fillId="0" borderId="29" xfId="0" applyNumberFormat="1" applyFont="1" applyBorder="1" applyAlignment="1">
      <alignment horizontal="right"/>
    </xf>
    <xf numFmtId="0" fontId="21" fillId="0" borderId="69" xfId="0" applyFont="1" applyBorder="1" applyAlignment="1">
      <alignment wrapText="1"/>
    </xf>
    <xf numFmtId="3" fontId="22" fillId="0" borderId="28" xfId="0" applyNumberFormat="1" applyFont="1" applyBorder="1" applyAlignment="1">
      <alignment horizontal="right" vertical="center" wrapText="1"/>
    </xf>
    <xf numFmtId="0" fontId="40" fillId="0" borderId="0" xfId="0" applyFont="1" applyAlignment="1">
      <alignment vertical="top"/>
    </xf>
    <xf numFmtId="3" fontId="22" fillId="0" borderId="70" xfId="0" applyNumberFormat="1" applyFont="1" applyBorder="1" applyAlignment="1">
      <alignment horizontal="right" vertical="center" wrapText="1"/>
    </xf>
    <xf numFmtId="3" fontId="41" fillId="0" borderId="0" xfId="0" applyNumberFormat="1" applyFont="1" applyAlignment="1">
      <alignment horizontal="center"/>
    </xf>
    <xf numFmtId="0" fontId="21" fillId="7" borderId="63" xfId="0" applyFont="1" applyFill="1" applyBorder="1" applyAlignment="1">
      <alignment wrapText="1"/>
    </xf>
    <xf numFmtId="3" fontId="22" fillId="7" borderId="34" xfId="0" applyNumberFormat="1" applyFont="1" applyFill="1" applyBorder="1" applyAlignment="1">
      <alignment horizontal="right" vertical="center" wrapText="1"/>
    </xf>
    <xf numFmtId="3" fontId="22" fillId="0" borderId="71" xfId="0" applyNumberFormat="1" applyFont="1" applyBorder="1" applyAlignment="1">
      <alignment horizontal="right" wrapText="1"/>
    </xf>
    <xf numFmtId="0" fontId="22" fillId="0" borderId="71" xfId="0" applyFont="1" applyBorder="1" applyAlignment="1">
      <alignment horizontal="right" wrapText="1"/>
    </xf>
    <xf numFmtId="3" fontId="22" fillId="0" borderId="70" xfId="0" applyNumberFormat="1" applyFont="1" applyBorder="1" applyAlignment="1">
      <alignment horizontal="right" wrapText="1"/>
    </xf>
    <xf numFmtId="0" fontId="41" fillId="0" borderId="0" xfId="0" applyFont="1" applyAlignment="1">
      <alignment horizontal="center"/>
    </xf>
    <xf numFmtId="0" fontId="30" fillId="3" borderId="0" xfId="0" applyFont="1" applyFill="1" applyBorder="1" applyAlignment="1">
      <alignment horizontal="center" vertical="top"/>
    </xf>
    <xf numFmtId="0" fontId="30" fillId="3" borderId="7" xfId="0" applyFont="1" applyFill="1" applyBorder="1" applyAlignment="1">
      <alignment horizontal="center" vertical="top"/>
    </xf>
    <xf numFmtId="0" fontId="10" fillId="0" borderId="0" xfId="0" applyFont="1" applyAlignment="1">
      <alignment vertical="center"/>
    </xf>
    <xf numFmtId="0" fontId="44" fillId="0" borderId="0" xfId="0" applyFont="1" applyAlignment="1">
      <alignment horizontal="center"/>
    </xf>
    <xf numFmtId="0" fontId="35" fillId="0" borderId="0" xfId="0" applyFont="1" applyAlignment="1">
      <alignment vertical="center" wrapText="1"/>
    </xf>
    <xf numFmtId="0" fontId="17" fillId="9" borderId="72" xfId="0" applyFont="1" applyFill="1" applyBorder="1" applyAlignment="1">
      <alignment wrapText="1"/>
    </xf>
    <xf numFmtId="3" fontId="22" fillId="0" borderId="73" xfId="0" applyNumberFormat="1" applyFont="1" applyBorder="1" applyAlignment="1">
      <alignment horizontal="right" wrapText="1"/>
    </xf>
    <xf numFmtId="0" fontId="5" fillId="0" borderId="0" xfId="0" applyFont="1"/>
    <xf numFmtId="0" fontId="22" fillId="7" borderId="64" xfId="0" applyFont="1" applyFill="1" applyBorder="1" applyAlignment="1">
      <alignment horizontal="right" wrapText="1"/>
    </xf>
    <xf numFmtId="3" fontId="22" fillId="7" borderId="74" xfId="0" applyNumberFormat="1" applyFont="1" applyFill="1" applyBorder="1" applyAlignment="1">
      <alignment horizontal="right" vertical="center" wrapText="1"/>
    </xf>
    <xf numFmtId="0" fontId="45" fillId="5" borderId="0" xfId="0" applyFont="1" applyFill="1" applyBorder="1"/>
    <xf numFmtId="0" fontId="21" fillId="0" borderId="63" xfId="0" applyFont="1" applyBorder="1" applyAlignment="1">
      <alignment wrapText="1"/>
    </xf>
    <xf numFmtId="3" fontId="22" fillId="0" borderId="34" xfId="0" applyNumberFormat="1" applyFont="1" applyBorder="1" applyAlignment="1">
      <alignment horizontal="right" vertical="center" wrapText="1"/>
    </xf>
    <xf numFmtId="0" fontId="46" fillId="0" borderId="0" xfId="0" applyFont="1"/>
    <xf numFmtId="3" fontId="22" fillId="0" borderId="74" xfId="0" applyNumberFormat="1" applyFont="1" applyBorder="1" applyAlignment="1">
      <alignment horizontal="right" vertical="center" wrapText="1"/>
    </xf>
    <xf numFmtId="0" fontId="47" fillId="6" borderId="0" xfId="0" applyFont="1" applyFill="1" applyBorder="1" applyAlignment="1">
      <alignment horizontal="center" vertical="center" wrapText="1"/>
    </xf>
    <xf numFmtId="0" fontId="8" fillId="10" borderId="0" xfId="0" applyFont="1" applyFill="1" applyBorder="1" applyAlignment="1">
      <alignment horizontal="center"/>
    </xf>
    <xf numFmtId="0" fontId="0" fillId="10" borderId="0" xfId="0" applyFont="1" applyFill="1" applyBorder="1"/>
    <xf numFmtId="166" fontId="0" fillId="0" borderId="30" xfId="0" applyNumberFormat="1" applyFont="1" applyBorder="1" applyAlignment="1">
      <alignment horizontal="right"/>
    </xf>
    <xf numFmtId="165" fontId="22" fillId="0" borderId="65" xfId="0" applyNumberFormat="1" applyFont="1" applyBorder="1" applyAlignment="1">
      <alignment horizontal="center" vertical="top"/>
    </xf>
    <xf numFmtId="165" fontId="22" fillId="0" borderId="36" xfId="0" applyNumberFormat="1" applyFont="1" applyBorder="1" applyAlignment="1">
      <alignment horizontal="center" vertical="top"/>
    </xf>
    <xf numFmtId="165" fontId="21" fillId="0" borderId="67" xfId="0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vertical="top"/>
    </xf>
    <xf numFmtId="166" fontId="0" fillId="0" borderId="33" xfId="0" applyNumberFormat="1" applyFont="1" applyBorder="1" applyAlignment="1">
      <alignment horizontal="right"/>
    </xf>
    <xf numFmtId="0" fontId="21" fillId="0" borderId="75" xfId="0" applyFont="1" applyBorder="1" applyAlignment="1">
      <alignment vertical="top"/>
    </xf>
    <xf numFmtId="0" fontId="22" fillId="0" borderId="76" xfId="0" applyFont="1" applyBorder="1" applyAlignment="1">
      <alignment horizontal="center" vertical="top"/>
    </xf>
    <xf numFmtId="165" fontId="22" fillId="0" borderId="77" xfId="0" applyNumberFormat="1" applyFont="1" applyBorder="1" applyAlignment="1">
      <alignment horizontal="center" vertical="top"/>
    </xf>
    <xf numFmtId="3" fontId="22" fillId="0" borderId="78" xfId="0" applyNumberFormat="1" applyFont="1" applyBorder="1" applyAlignment="1">
      <alignment horizontal="right" wrapText="1"/>
    </xf>
    <xf numFmtId="0" fontId="35" fillId="0" borderId="0" xfId="0" applyFont="1" applyAlignment="1">
      <alignment horizontal="center" wrapText="1"/>
    </xf>
    <xf numFmtId="0" fontId="17" fillId="2" borderId="2" xfId="0" applyFont="1" applyFill="1" applyBorder="1" applyAlignment="1">
      <alignment horizontal="center" vertical="center" wrapText="1"/>
    </xf>
    <xf numFmtId="0" fontId="17" fillId="2" borderId="79" xfId="0" applyFont="1" applyFill="1" applyBorder="1" applyAlignment="1">
      <alignment horizontal="center" vertical="center" wrapText="1"/>
    </xf>
    <xf numFmtId="0" fontId="17" fillId="2" borderId="80" xfId="0" applyFont="1" applyFill="1" applyBorder="1" applyAlignment="1">
      <alignment horizontal="center" vertical="center" wrapText="1"/>
    </xf>
    <xf numFmtId="0" fontId="17" fillId="2" borderId="12" xfId="0" applyFont="1" applyFill="1" applyBorder="1" applyAlignment="1">
      <alignment horizontal="center" vertical="center" wrapText="1"/>
    </xf>
    <xf numFmtId="0" fontId="48" fillId="0" borderId="0" xfId="0" applyFont="1"/>
    <xf numFmtId="0" fontId="17" fillId="2" borderId="4" xfId="0" applyFont="1" applyFill="1" applyBorder="1" applyAlignment="1">
      <alignment horizontal="center" vertical="center" wrapText="1"/>
    </xf>
    <xf numFmtId="0" fontId="8" fillId="10" borderId="0" xfId="0" applyFont="1" applyFill="1" applyBorder="1" applyAlignment="1">
      <alignment horizontal="center" vertical="top" wrapText="1"/>
    </xf>
    <xf numFmtId="0" fontId="21" fillId="7" borderId="82" xfId="0" applyFont="1" applyFill="1" applyBorder="1" applyAlignment="1">
      <alignment wrapText="1"/>
    </xf>
    <xf numFmtId="3" fontId="22" fillId="7" borderId="40" xfId="0" applyNumberFormat="1" applyFont="1" applyFill="1" applyBorder="1" applyAlignment="1">
      <alignment horizontal="right" vertical="center" wrapText="1"/>
    </xf>
    <xf numFmtId="0" fontId="14" fillId="3" borderId="6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/>
    </xf>
    <xf numFmtId="3" fontId="22" fillId="7" borderId="64" xfId="0" applyNumberFormat="1" applyFont="1" applyFill="1" applyBorder="1" applyAlignment="1">
      <alignment horizontal="right" wrapText="1"/>
    </xf>
    <xf numFmtId="3" fontId="22" fillId="7" borderId="74" xfId="0" applyNumberFormat="1" applyFont="1" applyFill="1" applyBorder="1" applyAlignment="1">
      <alignment horizontal="right" wrapText="1"/>
    </xf>
    <xf numFmtId="0" fontId="22" fillId="0" borderId="64" xfId="0" applyFont="1" applyBorder="1" applyAlignment="1">
      <alignment horizontal="right" wrapText="1"/>
    </xf>
    <xf numFmtId="0" fontId="17" fillId="7" borderId="63" xfId="0" applyFont="1" applyFill="1" applyBorder="1" applyAlignment="1">
      <alignment wrapText="1"/>
    </xf>
    <xf numFmtId="3" fontId="22" fillId="7" borderId="34" xfId="0" applyNumberFormat="1" applyFont="1" applyFill="1" applyBorder="1" applyAlignment="1">
      <alignment horizontal="right" wrapText="1"/>
    </xf>
    <xf numFmtId="0" fontId="47" fillId="6" borderId="0" xfId="0" applyFont="1" applyFill="1" applyBorder="1" applyAlignment="1">
      <alignment horizontal="center" vertical="center"/>
    </xf>
    <xf numFmtId="0" fontId="17" fillId="9" borderId="82" xfId="0" applyFont="1" applyFill="1" applyBorder="1" applyAlignment="1">
      <alignment wrapText="1"/>
    </xf>
    <xf numFmtId="3" fontId="22" fillId="0" borderId="40" xfId="0" applyNumberFormat="1" applyFont="1" applyBorder="1" applyAlignment="1">
      <alignment horizontal="right" wrapText="1"/>
    </xf>
    <xf numFmtId="0" fontId="22" fillId="0" borderId="74" xfId="0" applyFont="1" applyBorder="1" applyAlignment="1">
      <alignment horizontal="right" wrapText="1"/>
    </xf>
    <xf numFmtId="0" fontId="14" fillId="3" borderId="7" xfId="0" applyFont="1" applyFill="1" applyBorder="1" applyAlignment="1">
      <alignment horizontal="center"/>
    </xf>
    <xf numFmtId="0" fontId="50" fillId="5" borderId="0" xfId="0" applyFont="1" applyFill="1" applyBorder="1" applyAlignment="1">
      <alignment horizontal="center"/>
    </xf>
    <xf numFmtId="3" fontId="22" fillId="7" borderId="83" xfId="0" applyNumberFormat="1" applyFont="1" applyFill="1" applyBorder="1" applyAlignment="1">
      <alignment horizontal="right" vertical="center" wrapText="1"/>
    </xf>
    <xf numFmtId="0" fontId="17" fillId="0" borderId="84" xfId="0" applyFont="1" applyBorder="1" applyAlignment="1">
      <alignment wrapText="1"/>
    </xf>
    <xf numFmtId="3" fontId="22" fillId="0" borderId="28" xfId="0" applyNumberFormat="1" applyFont="1" applyBorder="1" applyAlignment="1">
      <alignment horizontal="right" wrapText="1"/>
    </xf>
    <xf numFmtId="0" fontId="25" fillId="9" borderId="0" xfId="0" applyFont="1" applyFill="1" applyBorder="1"/>
    <xf numFmtId="0" fontId="51" fillId="0" borderId="7" xfId="0" applyFont="1" applyBorder="1" applyAlignment="1">
      <alignment horizontal="center" vertical="top"/>
    </xf>
    <xf numFmtId="0" fontId="21" fillId="0" borderId="71" xfId="0" applyFont="1" applyBorder="1" applyAlignment="1">
      <alignment vertical="center" wrapText="1"/>
    </xf>
    <xf numFmtId="3" fontId="22" fillId="0" borderId="85" xfId="0" applyNumberFormat="1" applyFont="1" applyBorder="1" applyAlignment="1">
      <alignment horizontal="right" vertical="center" wrapText="1"/>
    </xf>
    <xf numFmtId="3" fontId="22" fillId="0" borderId="83" xfId="0" applyNumberFormat="1" applyFont="1" applyBorder="1" applyAlignment="1">
      <alignment horizontal="right" wrapText="1"/>
    </xf>
    <xf numFmtId="165" fontId="22" fillId="0" borderId="86" xfId="0" applyNumberFormat="1" applyFont="1" applyBorder="1" applyAlignment="1">
      <alignment horizontal="center" vertical="top"/>
    </xf>
    <xf numFmtId="0" fontId="5" fillId="2" borderId="87" xfId="0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0" fontId="17" fillId="2" borderId="88" xfId="0" applyFont="1" applyFill="1" applyBorder="1" applyAlignment="1">
      <alignment horizontal="center" vertical="center"/>
    </xf>
    <xf numFmtId="0" fontId="17" fillId="7" borderId="89" xfId="0" applyFont="1" applyFill="1" applyBorder="1" applyAlignment="1">
      <alignment horizontal="center" wrapText="1"/>
    </xf>
    <xf numFmtId="0" fontId="17" fillId="2" borderId="90" xfId="0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top"/>
    </xf>
    <xf numFmtId="166" fontId="0" fillId="7" borderId="37" xfId="0" applyNumberFormat="1" applyFont="1" applyFill="1" applyBorder="1" applyAlignment="1">
      <alignment horizontal="right"/>
    </xf>
    <xf numFmtId="0" fontId="17" fillId="8" borderId="51" xfId="0" applyFont="1" applyFill="1" applyBorder="1" applyAlignment="1">
      <alignment vertical="center" wrapText="1"/>
    </xf>
    <xf numFmtId="3" fontId="9" fillId="10" borderId="0" xfId="0" applyNumberFormat="1" applyFont="1" applyFill="1" applyBorder="1" applyAlignment="1">
      <alignment horizontal="center" vertical="top" wrapText="1"/>
    </xf>
    <xf numFmtId="3" fontId="0" fillId="0" borderId="0" xfId="0" applyNumberFormat="1" applyFont="1"/>
    <xf numFmtId="0" fontId="17" fillId="7" borderId="91" xfId="0" applyFont="1" applyFill="1" applyBorder="1" applyAlignment="1">
      <alignment wrapText="1"/>
    </xf>
    <xf numFmtId="0" fontId="53" fillId="11" borderId="92" xfId="0" applyFont="1" applyFill="1" applyBorder="1" applyAlignment="1">
      <alignment vertical="center"/>
    </xf>
    <xf numFmtId="3" fontId="17" fillId="8" borderId="93" xfId="0" applyNumberFormat="1" applyFont="1" applyFill="1" applyBorder="1" applyAlignment="1">
      <alignment horizontal="right" vertical="center" wrapText="1"/>
    </xf>
    <xf numFmtId="0" fontId="54" fillId="0" borderId="0" xfId="0" applyFont="1" applyAlignment="1">
      <alignment horizontal="center" vertical="center"/>
    </xf>
    <xf numFmtId="0" fontId="55" fillId="5" borderId="0" xfId="0" applyFont="1" applyFill="1" applyBorder="1" applyAlignment="1">
      <alignment horizontal="left"/>
    </xf>
    <xf numFmtId="3" fontId="17" fillId="8" borderId="10" xfId="0" applyNumberFormat="1" applyFont="1" applyFill="1" applyBorder="1" applyAlignment="1">
      <alignment horizontal="right" vertical="center" wrapText="1"/>
    </xf>
    <xf numFmtId="3" fontId="8" fillId="0" borderId="0" xfId="0" applyNumberFormat="1" applyFont="1" applyAlignment="1">
      <alignment horizontal="center" wrapText="1"/>
    </xf>
    <xf numFmtId="0" fontId="41" fillId="3" borderId="0" xfId="0" applyFont="1" applyFill="1" applyBorder="1"/>
    <xf numFmtId="0" fontId="41" fillId="3" borderId="7" xfId="0" applyFont="1" applyFill="1" applyBorder="1"/>
    <xf numFmtId="0" fontId="5" fillId="0" borderId="0" xfId="0" applyFont="1" applyAlignment="1">
      <alignment vertical="center" wrapText="1"/>
    </xf>
    <xf numFmtId="0" fontId="14" fillId="3" borderId="8" xfId="0" applyFont="1" applyFill="1" applyBorder="1" applyAlignment="1">
      <alignment vertical="center" wrapText="1"/>
    </xf>
    <xf numFmtId="0" fontId="21" fillId="0" borderId="82" xfId="0" applyFont="1" applyBorder="1" applyAlignment="1">
      <alignment wrapText="1"/>
    </xf>
    <xf numFmtId="3" fontId="22" fillId="0" borderId="94" xfId="0" applyNumberFormat="1" applyFont="1" applyBorder="1" applyAlignment="1">
      <alignment horizontal="right" wrapText="1"/>
    </xf>
    <xf numFmtId="0" fontId="35" fillId="0" borderId="0" xfId="0" applyFont="1" applyAlignment="1">
      <alignment horizontal="center" vertical="top" wrapText="1"/>
    </xf>
    <xf numFmtId="3" fontId="17" fillId="8" borderId="60" xfId="0" applyNumberFormat="1" applyFont="1" applyFill="1" applyBorder="1" applyAlignment="1">
      <alignment horizontal="right" vertical="center" wrapText="1"/>
    </xf>
    <xf numFmtId="0" fontId="8" fillId="0" borderId="0" xfId="0" applyFont="1" applyAlignment="1">
      <alignment horizontal="center"/>
    </xf>
    <xf numFmtId="0" fontId="48" fillId="0" borderId="0" xfId="0" applyFont="1" applyAlignment="1">
      <alignment horizontal="center" wrapText="1"/>
    </xf>
    <xf numFmtId="164" fontId="17" fillId="0" borderId="82" xfId="0" applyNumberFormat="1" applyFont="1" applyBorder="1" applyAlignment="1">
      <alignment horizontal="center" vertical="center"/>
    </xf>
    <xf numFmtId="0" fontId="5" fillId="2" borderId="95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17" fillId="2" borderId="96" xfId="0" applyFont="1" applyFill="1" applyBorder="1" applyAlignment="1">
      <alignment horizontal="center" vertical="center"/>
    </xf>
    <xf numFmtId="0" fontId="17" fillId="2" borderId="97" xfId="0" applyFont="1" applyFill="1" applyBorder="1" applyAlignment="1">
      <alignment horizontal="center" vertical="center"/>
    </xf>
    <xf numFmtId="0" fontId="21" fillId="9" borderId="72" xfId="0" applyFont="1" applyFill="1" applyBorder="1" applyAlignment="1">
      <alignment wrapText="1"/>
    </xf>
    <xf numFmtId="0" fontId="34" fillId="0" borderId="0" xfId="0" applyFont="1"/>
    <xf numFmtId="0" fontId="35" fillId="0" borderId="0" xfId="0" applyFont="1"/>
    <xf numFmtId="0" fontId="21" fillId="9" borderId="63" xfId="0" applyFont="1" applyFill="1" applyBorder="1" applyAlignment="1">
      <alignment wrapText="1"/>
    </xf>
    <xf numFmtId="3" fontId="22" fillId="0" borderId="34" xfId="0" applyNumberFormat="1" applyFont="1" applyBorder="1" applyAlignment="1">
      <alignment horizontal="right" wrapText="1"/>
    </xf>
    <xf numFmtId="0" fontId="53" fillId="11" borderId="79" xfId="0" applyFont="1" applyFill="1" applyBorder="1" applyAlignment="1">
      <alignment horizontal="center" vertical="center" wrapText="1"/>
    </xf>
    <xf numFmtId="0" fontId="53" fillId="11" borderId="98" xfId="0" applyFont="1" applyFill="1" applyBorder="1" applyAlignment="1">
      <alignment horizontal="center" vertical="center" wrapText="1"/>
    </xf>
    <xf numFmtId="0" fontId="17" fillId="0" borderId="91" xfId="0" applyFont="1" applyBorder="1" applyAlignment="1">
      <alignment wrapText="1"/>
    </xf>
    <xf numFmtId="0" fontId="0" fillId="0" borderId="68" xfId="0" applyFont="1" applyBorder="1"/>
    <xf numFmtId="0" fontId="0" fillId="0" borderId="28" xfId="0" applyFont="1" applyBorder="1"/>
    <xf numFmtId="0" fontId="57" fillId="9" borderId="0" xfId="0" applyFont="1" applyFill="1" applyBorder="1" applyAlignment="1">
      <alignment vertical="center" wrapText="1"/>
    </xf>
    <xf numFmtId="3" fontId="58" fillId="9" borderId="0" xfId="0" applyNumberFormat="1" applyFont="1" applyFill="1" applyBorder="1" applyAlignment="1">
      <alignment horizontal="center" vertical="center" wrapText="1"/>
    </xf>
    <xf numFmtId="3" fontId="25" fillId="9" borderId="0" xfId="0" applyNumberFormat="1" applyFont="1" applyFill="1" applyBorder="1"/>
    <xf numFmtId="0" fontId="21" fillId="0" borderId="0" xfId="0" applyFont="1" applyAlignment="1">
      <alignment vertical="center" wrapText="1"/>
    </xf>
    <xf numFmtId="3" fontId="21" fillId="0" borderId="0" xfId="0" applyNumberFormat="1" applyFont="1" applyAlignment="1">
      <alignment horizontal="right" vertical="center" wrapText="1"/>
    </xf>
    <xf numFmtId="3" fontId="21" fillId="0" borderId="0" xfId="0" applyNumberFormat="1" applyFont="1" applyAlignment="1">
      <alignment horizontal="right" vertical="center"/>
    </xf>
    <xf numFmtId="166" fontId="0" fillId="7" borderId="38" xfId="0" applyNumberFormat="1" applyFont="1" applyFill="1" applyBorder="1" applyAlignment="1">
      <alignment horizontal="right"/>
    </xf>
    <xf numFmtId="0" fontId="17" fillId="0" borderId="99" xfId="0" applyFont="1" applyBorder="1" applyAlignment="1">
      <alignment vertical="top"/>
    </xf>
    <xf numFmtId="166" fontId="0" fillId="7" borderId="35" xfId="0" applyNumberFormat="1" applyFont="1" applyFill="1" applyBorder="1" applyAlignment="1">
      <alignment horizontal="right"/>
    </xf>
    <xf numFmtId="165" fontId="0" fillId="0" borderId="68" xfId="0" applyNumberFormat="1" applyFont="1" applyBorder="1" applyAlignment="1">
      <alignment horizontal="center" vertical="top"/>
    </xf>
    <xf numFmtId="165" fontId="0" fillId="0" borderId="28" xfId="0" applyNumberFormat="1" applyFont="1" applyBorder="1" applyAlignment="1">
      <alignment horizontal="center" vertical="top"/>
    </xf>
    <xf numFmtId="165" fontId="0" fillId="0" borderId="85" xfId="0" applyNumberFormat="1" applyFont="1" applyBorder="1" applyAlignment="1">
      <alignment horizontal="center" vertical="top"/>
    </xf>
    <xf numFmtId="0" fontId="17" fillId="0" borderId="11" xfId="0" applyFont="1" applyBorder="1" applyAlignment="1">
      <alignment wrapText="1"/>
    </xf>
    <xf numFmtId="0" fontId="22" fillId="0" borderId="100" xfId="0" applyFont="1" applyBorder="1" applyAlignment="1">
      <alignment horizontal="right" vertical="center" wrapText="1"/>
    </xf>
    <xf numFmtId="0" fontId="22" fillId="0" borderId="101" xfId="0" applyFont="1" applyBorder="1" applyAlignment="1">
      <alignment horizontal="right" vertical="center" wrapText="1"/>
    </xf>
    <xf numFmtId="0" fontId="59" fillId="0" borderId="7" xfId="0" applyFont="1" applyBorder="1" applyAlignment="1">
      <alignment horizontal="center" vertical="center"/>
    </xf>
    <xf numFmtId="165" fontId="0" fillId="0" borderId="85" xfId="0" applyNumberFormat="1" applyFont="1" applyBorder="1" applyAlignment="1">
      <alignment horizontal="center"/>
    </xf>
    <xf numFmtId="0" fontId="21" fillId="7" borderId="64" xfId="0" applyFont="1" applyFill="1" applyBorder="1" applyAlignment="1">
      <alignment vertical="center" wrapText="1"/>
    </xf>
    <xf numFmtId="3" fontId="22" fillId="0" borderId="64" xfId="0" applyNumberFormat="1" applyFont="1" applyBorder="1" applyAlignment="1">
      <alignment horizontal="right" wrapText="1"/>
    </xf>
    <xf numFmtId="0" fontId="55" fillId="5" borderId="0" xfId="0" applyFont="1" applyFill="1" applyBorder="1"/>
    <xf numFmtId="3" fontId="22" fillId="0" borderId="74" xfId="0" applyNumberFormat="1" applyFont="1" applyBorder="1" applyAlignment="1">
      <alignment horizontal="right" wrapText="1"/>
    </xf>
    <xf numFmtId="0" fontId="21" fillId="0" borderId="0" xfId="0" applyFont="1" applyAlignment="1">
      <alignment vertical="top"/>
    </xf>
    <xf numFmtId="0" fontId="17" fillId="2" borderId="102" xfId="0" applyFont="1" applyFill="1" applyBorder="1" applyAlignment="1">
      <alignment horizontal="center" vertical="center"/>
    </xf>
    <xf numFmtId="0" fontId="17" fillId="0" borderId="69" xfId="0" applyFont="1" applyBorder="1" applyAlignment="1">
      <alignment horizontal="left" vertical="center"/>
    </xf>
    <xf numFmtId="0" fontId="61" fillId="6" borderId="0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left"/>
    </xf>
    <xf numFmtId="165" fontId="21" fillId="7" borderId="103" xfId="0" applyNumberFormat="1" applyFont="1" applyFill="1" applyBorder="1" applyAlignment="1">
      <alignment horizontal="center" vertical="top"/>
    </xf>
    <xf numFmtId="0" fontId="21" fillId="0" borderId="55" xfId="0" applyFont="1" applyBorder="1" applyAlignment="1">
      <alignment wrapText="1"/>
    </xf>
    <xf numFmtId="0" fontId="22" fillId="0" borderId="101" xfId="0" applyFont="1" applyBorder="1" applyAlignment="1">
      <alignment horizontal="right" wrapText="1"/>
    </xf>
    <xf numFmtId="0" fontId="5" fillId="11" borderId="104" xfId="0" applyFont="1" applyFill="1" applyBorder="1" applyAlignment="1">
      <alignment horizontal="center" vertical="center"/>
    </xf>
    <xf numFmtId="0" fontId="21" fillId="0" borderId="0" xfId="0" applyFont="1" applyAlignment="1">
      <alignment horizontal="right" vertical="center" wrapText="1"/>
    </xf>
    <xf numFmtId="0" fontId="22" fillId="0" borderId="105" xfId="0" applyFont="1" applyBorder="1" applyAlignment="1">
      <alignment horizontal="right" vertical="center" wrapText="1"/>
    </xf>
    <xf numFmtId="3" fontId="32" fillId="0" borderId="0" xfId="0" applyNumberFormat="1" applyFont="1" applyAlignment="1">
      <alignment horizontal="center" vertical="top" wrapText="1"/>
    </xf>
    <xf numFmtId="0" fontId="17" fillId="0" borderId="63" xfId="0" applyFont="1" applyBorder="1" applyAlignment="1">
      <alignment wrapText="1"/>
    </xf>
    <xf numFmtId="0" fontId="0" fillId="0" borderId="76" xfId="0" applyFont="1" applyBorder="1" applyAlignment="1">
      <alignment horizontal="right" vertical="center"/>
    </xf>
    <xf numFmtId="0" fontId="0" fillId="0" borderId="77" xfId="0" applyFont="1" applyBorder="1" applyAlignment="1">
      <alignment horizontal="right" vertical="center"/>
    </xf>
    <xf numFmtId="0" fontId="63" fillId="5" borderId="0" xfId="0" applyFont="1" applyFill="1" applyBorder="1" applyAlignment="1">
      <alignment horizontal="left" vertical="top"/>
    </xf>
    <xf numFmtId="3" fontId="22" fillId="7" borderId="40" xfId="0" applyNumberFormat="1" applyFont="1" applyFill="1" applyBorder="1" applyAlignment="1">
      <alignment horizontal="right" wrapText="1"/>
    </xf>
    <xf numFmtId="3" fontId="22" fillId="7" borderId="83" xfId="0" applyNumberFormat="1" applyFont="1" applyFill="1" applyBorder="1" applyAlignment="1">
      <alignment horizontal="right" wrapText="1"/>
    </xf>
    <xf numFmtId="0" fontId="17" fillId="7" borderId="106" xfId="0" applyFont="1" applyFill="1" applyBorder="1" applyAlignment="1">
      <alignment wrapText="1"/>
    </xf>
    <xf numFmtId="3" fontId="22" fillId="7" borderId="94" xfId="0" applyNumberFormat="1" applyFont="1" applyFill="1" applyBorder="1" applyAlignment="1">
      <alignment horizontal="right" wrapText="1"/>
    </xf>
    <xf numFmtId="3" fontId="22" fillId="7" borderId="107" xfId="0" applyNumberFormat="1" applyFont="1" applyFill="1" applyBorder="1" applyAlignment="1">
      <alignment horizontal="right" vertical="center" wrapText="1"/>
    </xf>
    <xf numFmtId="0" fontId="64" fillId="5" borderId="0" xfId="0" applyFont="1" applyFill="1" applyBorder="1" applyAlignment="1">
      <alignment vertical="top"/>
    </xf>
    <xf numFmtId="165" fontId="0" fillId="0" borderId="28" xfId="0" applyNumberFormat="1" applyFont="1" applyBorder="1" applyAlignment="1">
      <alignment horizontal="center"/>
    </xf>
    <xf numFmtId="165" fontId="0" fillId="0" borderId="71" xfId="0" applyNumberFormat="1" applyFont="1" applyBorder="1" applyAlignment="1">
      <alignment horizontal="center"/>
    </xf>
    <xf numFmtId="37" fontId="17" fillId="0" borderId="108" xfId="0" applyNumberFormat="1" applyFont="1" applyBorder="1" applyAlignment="1">
      <alignment horizontal="right" vertical="top"/>
    </xf>
    <xf numFmtId="3" fontId="22" fillId="0" borderId="107" xfId="0" applyNumberFormat="1" applyFont="1" applyBorder="1" applyAlignment="1">
      <alignment horizontal="right" vertical="center" wrapText="1"/>
    </xf>
    <xf numFmtId="166" fontId="0" fillId="7" borderId="36" xfId="0" applyNumberFormat="1" applyFont="1" applyFill="1" applyBorder="1" applyAlignment="1">
      <alignment horizontal="right"/>
    </xf>
    <xf numFmtId="0" fontId="22" fillId="0" borderId="107" xfId="0" applyFont="1" applyBorder="1" applyAlignment="1">
      <alignment horizontal="right" vertical="center" wrapText="1"/>
    </xf>
    <xf numFmtId="0" fontId="22" fillId="0" borderId="34" xfId="0" applyFont="1" applyBorder="1" applyAlignment="1">
      <alignment horizontal="right" vertical="center" wrapText="1"/>
    </xf>
    <xf numFmtId="166" fontId="0" fillId="7" borderId="39" xfId="0" applyNumberFormat="1" applyFont="1" applyFill="1" applyBorder="1" applyAlignment="1">
      <alignment horizontal="right"/>
    </xf>
    <xf numFmtId="0" fontId="22" fillId="0" borderId="74" xfId="0" applyFont="1" applyBorder="1" applyAlignment="1">
      <alignment horizontal="right" vertical="center" wrapText="1"/>
    </xf>
    <xf numFmtId="0" fontId="17" fillId="7" borderId="63" xfId="0" applyFont="1" applyFill="1" applyBorder="1" applyAlignment="1">
      <alignment horizontal="left" vertical="center"/>
    </xf>
    <xf numFmtId="0" fontId="0" fillId="7" borderId="107" xfId="0" applyFont="1" applyFill="1" applyBorder="1" applyAlignment="1">
      <alignment horizontal="center" vertical="center"/>
    </xf>
    <xf numFmtId="0" fontId="0" fillId="7" borderId="34" xfId="0" applyFont="1" applyFill="1" applyBorder="1" applyAlignment="1">
      <alignment horizontal="center" vertical="center"/>
    </xf>
    <xf numFmtId="0" fontId="65" fillId="5" borderId="0" xfId="0" applyFont="1" applyFill="1" applyBorder="1" applyAlignment="1">
      <alignment horizontal="center"/>
    </xf>
    <xf numFmtId="0" fontId="65" fillId="5" borderId="0" xfId="0" applyFont="1" applyFill="1" applyBorder="1"/>
    <xf numFmtId="0" fontId="0" fillId="0" borderId="89" xfId="0" applyFont="1" applyBorder="1"/>
    <xf numFmtId="0" fontId="0" fillId="0" borderId="34" xfId="0" applyFont="1" applyBorder="1"/>
    <xf numFmtId="165" fontId="0" fillId="0" borderId="107" xfId="0" applyNumberFormat="1" applyFont="1" applyBorder="1" applyAlignment="1">
      <alignment horizontal="center"/>
    </xf>
    <xf numFmtId="165" fontId="0" fillId="0" borderId="34" xfId="0" applyNumberFormat="1" applyFont="1" applyBorder="1" applyAlignment="1">
      <alignment horizontal="center"/>
    </xf>
    <xf numFmtId="165" fontId="0" fillId="0" borderId="64" xfId="0" applyNumberFormat="1" applyFont="1" applyBorder="1" applyAlignment="1">
      <alignment horizontal="center"/>
    </xf>
    <xf numFmtId="3" fontId="22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 wrapText="1"/>
    </xf>
    <xf numFmtId="0" fontId="21" fillId="0" borderId="109" xfId="0" applyFont="1" applyBorder="1" applyAlignment="1">
      <alignment vertical="center" wrapText="1"/>
    </xf>
    <xf numFmtId="0" fontId="17" fillId="8" borderId="8" xfId="0" applyFont="1" applyFill="1" applyBorder="1" applyAlignment="1">
      <alignment vertical="center" wrapText="1"/>
    </xf>
    <xf numFmtId="165" fontId="0" fillId="0" borderId="77" xfId="0" applyNumberFormat="1" applyFont="1" applyBorder="1" applyAlignment="1">
      <alignment horizontal="right" vertical="center"/>
    </xf>
    <xf numFmtId="165" fontId="0" fillId="0" borderId="110" xfId="0" applyNumberFormat="1" applyFont="1" applyBorder="1" applyAlignment="1">
      <alignment horizontal="right" vertical="center"/>
    </xf>
    <xf numFmtId="37" fontId="17" fillId="0" borderId="78" xfId="0" applyNumberFormat="1" applyFont="1" applyBorder="1" applyAlignment="1">
      <alignment horizontal="right" vertical="center"/>
    </xf>
    <xf numFmtId="0" fontId="61" fillId="6" borderId="0" xfId="0" applyFont="1" applyFill="1" applyBorder="1" applyAlignment="1">
      <alignment horizontal="center"/>
    </xf>
    <xf numFmtId="0" fontId="66" fillId="0" borderId="0" xfId="0" applyFont="1"/>
    <xf numFmtId="165" fontId="5" fillId="11" borderId="111" xfId="0" applyNumberFormat="1" applyFont="1" applyFill="1" applyBorder="1" applyAlignment="1">
      <alignment horizontal="center" vertical="center"/>
    </xf>
    <xf numFmtId="0" fontId="22" fillId="0" borderId="105" xfId="0" applyFont="1" applyBorder="1" applyAlignment="1">
      <alignment horizontal="right" wrapText="1"/>
    </xf>
    <xf numFmtId="3" fontId="5" fillId="11" borderId="111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17" fillId="0" borderId="82" xfId="0" applyFont="1" applyBorder="1" applyAlignment="1">
      <alignment wrapText="1"/>
    </xf>
    <xf numFmtId="0" fontId="22" fillId="0" borderId="114" xfId="0" applyFont="1" applyBorder="1" applyAlignment="1">
      <alignment horizontal="right" vertical="center" wrapText="1"/>
    </xf>
    <xf numFmtId="0" fontId="22" fillId="0" borderId="40" xfId="0" applyFont="1" applyBorder="1" applyAlignment="1">
      <alignment horizontal="right" vertical="center" wrapText="1"/>
    </xf>
    <xf numFmtId="0" fontId="0" fillId="7" borderId="35" xfId="0" applyFont="1" applyFill="1" applyBorder="1" applyAlignment="1">
      <alignment horizontal="right" vertical="center"/>
    </xf>
    <xf numFmtId="0" fontId="0" fillId="7" borderId="65" xfId="0" applyFont="1" applyFill="1" applyBorder="1" applyAlignment="1">
      <alignment horizontal="right" vertical="center"/>
    </xf>
    <xf numFmtId="3" fontId="21" fillId="8" borderId="93" xfId="0" applyNumberFormat="1" applyFont="1" applyFill="1" applyBorder="1" applyAlignment="1">
      <alignment horizontal="right" vertical="center" wrapText="1"/>
    </xf>
    <xf numFmtId="3" fontId="21" fillId="0" borderId="109" xfId="0" applyNumberFormat="1" applyFont="1" applyBorder="1" applyAlignment="1">
      <alignment horizontal="right" vertical="center" wrapText="1"/>
    </xf>
    <xf numFmtId="3" fontId="58" fillId="9" borderId="0" xfId="0" applyNumberFormat="1" applyFont="1" applyFill="1" applyBorder="1" applyAlignment="1">
      <alignment horizontal="center" vertical="center"/>
    </xf>
    <xf numFmtId="0" fontId="0" fillId="0" borderId="7" xfId="0" applyFont="1" applyBorder="1"/>
    <xf numFmtId="0" fontId="0" fillId="0" borderId="107" xfId="0" applyFont="1" applyBorder="1" applyAlignment="1">
      <alignment horizontal="center"/>
    </xf>
    <xf numFmtId="0" fontId="0" fillId="0" borderId="34" xfId="0" applyFont="1" applyBorder="1" applyAlignment="1">
      <alignment horizontal="center"/>
    </xf>
    <xf numFmtId="0" fontId="0" fillId="0" borderId="64" xfId="0" applyFont="1" applyBorder="1" applyAlignment="1">
      <alignment horizontal="center"/>
    </xf>
    <xf numFmtId="165" fontId="0" fillId="7" borderId="107" xfId="0" applyNumberFormat="1" applyFont="1" applyFill="1" applyBorder="1" applyAlignment="1">
      <alignment horizontal="center" vertical="center"/>
    </xf>
    <xf numFmtId="0" fontId="68" fillId="0" borderId="0" xfId="0" applyFont="1"/>
    <xf numFmtId="165" fontId="0" fillId="7" borderId="34" xfId="0" applyNumberFormat="1" applyFont="1" applyFill="1" applyBorder="1" applyAlignment="1">
      <alignment horizontal="center" vertical="center"/>
    </xf>
    <xf numFmtId="0" fontId="17" fillId="7" borderId="82" xfId="0" applyFont="1" applyFill="1" applyBorder="1" applyAlignment="1">
      <alignment wrapText="1"/>
    </xf>
    <xf numFmtId="0" fontId="17" fillId="0" borderId="89" xfId="0" applyFont="1" applyBorder="1" applyAlignment="1">
      <alignment horizontal="center" wrapText="1"/>
    </xf>
    <xf numFmtId="37" fontId="17" fillId="7" borderId="74" xfId="0" applyNumberFormat="1" applyFont="1" applyFill="1" applyBorder="1" applyAlignment="1">
      <alignment horizontal="right" vertical="center"/>
    </xf>
    <xf numFmtId="0" fontId="21" fillId="0" borderId="0" xfId="0" applyFont="1" applyAlignment="1">
      <alignment wrapText="1"/>
    </xf>
    <xf numFmtId="0" fontId="17" fillId="0" borderId="91" xfId="0" applyFont="1" applyBorder="1" applyAlignment="1">
      <alignment vertical="top"/>
    </xf>
    <xf numFmtId="165" fontId="0" fillId="0" borderId="89" xfId="0" applyNumberFormat="1" applyFont="1" applyBorder="1" applyAlignment="1">
      <alignment horizontal="center" vertical="top"/>
    </xf>
    <xf numFmtId="165" fontId="0" fillId="0" borderId="34" xfId="0" applyNumberFormat="1" applyFont="1" applyBorder="1" applyAlignment="1">
      <alignment horizontal="center" vertical="top"/>
    </xf>
    <xf numFmtId="0" fontId="22" fillId="0" borderId="83" xfId="0" applyFont="1" applyBorder="1" applyAlignment="1">
      <alignment horizontal="right" vertical="center" wrapText="1"/>
    </xf>
    <xf numFmtId="0" fontId="39" fillId="9" borderId="0" xfId="0" applyFont="1" applyFill="1" applyBorder="1" applyAlignment="1">
      <alignment vertical="center"/>
    </xf>
    <xf numFmtId="0" fontId="21" fillId="0" borderId="64" xfId="0" applyFont="1" applyBorder="1" applyAlignment="1">
      <alignment vertical="center" wrapText="1"/>
    </xf>
    <xf numFmtId="3" fontId="17" fillId="8" borderId="115" xfId="0" applyNumberFormat="1" applyFont="1" applyFill="1" applyBorder="1" applyAlignment="1">
      <alignment horizontal="right" vertical="center" wrapText="1"/>
    </xf>
    <xf numFmtId="3" fontId="21" fillId="8" borderId="60" xfId="0" applyNumberFormat="1" applyFont="1" applyFill="1" applyBorder="1" applyAlignment="1">
      <alignment horizontal="right" vertical="center" wrapText="1"/>
    </xf>
    <xf numFmtId="165" fontId="0" fillId="7" borderId="65" xfId="0" applyNumberFormat="1" applyFont="1" applyFill="1" applyBorder="1" applyAlignment="1">
      <alignment horizontal="right" vertical="center"/>
    </xf>
    <xf numFmtId="3" fontId="21" fillId="8" borderId="10" xfId="0" applyNumberFormat="1" applyFont="1" applyFill="1" applyBorder="1" applyAlignment="1">
      <alignment horizontal="right" vertical="center" wrapText="1"/>
    </xf>
    <xf numFmtId="0" fontId="69" fillId="0" borderId="0" xfId="0" applyFont="1"/>
    <xf numFmtId="0" fontId="21" fillId="2" borderId="88" xfId="0" applyFont="1" applyFill="1" applyBorder="1" applyAlignment="1">
      <alignment horizontal="center" vertical="center"/>
    </xf>
    <xf numFmtId="3" fontId="22" fillId="0" borderId="56" xfId="0" applyNumberFormat="1" applyFont="1" applyBorder="1" applyAlignment="1">
      <alignment horizontal="right" wrapText="1"/>
    </xf>
    <xf numFmtId="0" fontId="21" fillId="2" borderId="14" xfId="0" applyFont="1" applyFill="1" applyBorder="1" applyAlignment="1">
      <alignment horizontal="center" vertical="center"/>
    </xf>
    <xf numFmtId="165" fontId="5" fillId="11" borderId="116" xfId="0" applyNumberFormat="1" applyFont="1" applyFill="1" applyBorder="1" applyAlignment="1">
      <alignment horizontal="center" vertical="center"/>
    </xf>
    <xf numFmtId="3" fontId="22" fillId="0" borderId="117" xfId="0" applyNumberFormat="1" applyFont="1" applyBorder="1" applyAlignment="1">
      <alignment horizontal="right" vertical="center" wrapText="1"/>
    </xf>
    <xf numFmtId="3" fontId="5" fillId="11" borderId="118" xfId="0" applyNumberFormat="1" applyFont="1" applyFill="1" applyBorder="1" applyAlignment="1">
      <alignment horizontal="center" vertical="center"/>
    </xf>
    <xf numFmtId="0" fontId="21" fillId="2" borderId="119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166" fontId="22" fillId="0" borderId="28" xfId="0" applyNumberFormat="1" applyFont="1" applyBorder="1" applyAlignment="1">
      <alignment horizontal="right" wrapText="1"/>
    </xf>
    <xf numFmtId="3" fontId="22" fillId="0" borderId="105" xfId="0" applyNumberFormat="1" applyFont="1" applyBorder="1" applyAlignment="1">
      <alignment horizontal="right" wrapText="1"/>
    </xf>
    <xf numFmtId="0" fontId="25" fillId="0" borderId="0" xfId="0" applyFont="1"/>
    <xf numFmtId="0" fontId="22" fillId="0" borderId="94" xfId="0" applyFont="1" applyBorder="1" applyAlignment="1">
      <alignment horizontal="right" wrapText="1"/>
    </xf>
    <xf numFmtId="165" fontId="0" fillId="7" borderId="38" xfId="0" applyNumberFormat="1" applyFont="1" applyFill="1" applyBorder="1" applyAlignment="1">
      <alignment horizontal="right" vertical="center"/>
    </xf>
    <xf numFmtId="0" fontId="70" fillId="0" borderId="0" xfId="0" applyFont="1"/>
    <xf numFmtId="0" fontId="17" fillId="0" borderId="63" xfId="0" applyFont="1" applyBorder="1" applyAlignment="1">
      <alignment horizontal="left" vertical="center"/>
    </xf>
    <xf numFmtId="0" fontId="0" fillId="0" borderId="35" xfId="0" applyFont="1" applyBorder="1" applyAlignment="1">
      <alignment horizontal="right" vertical="center"/>
    </xf>
    <xf numFmtId="0" fontId="35" fillId="9" borderId="0" xfId="0" applyFont="1" applyFill="1" applyBorder="1"/>
    <xf numFmtId="0" fontId="0" fillId="9" borderId="0" xfId="0" applyFont="1" applyFill="1" applyBorder="1"/>
    <xf numFmtId="165" fontId="0" fillId="0" borderId="107" xfId="0" applyNumberFormat="1" applyFont="1" applyBorder="1" applyAlignment="1">
      <alignment horizontal="center" vertical="top"/>
    </xf>
    <xf numFmtId="166" fontId="0" fillId="0" borderId="37" xfId="0" applyNumberFormat="1" applyFont="1" applyBorder="1" applyAlignment="1">
      <alignment horizontal="right"/>
    </xf>
    <xf numFmtId="37" fontId="17" fillId="0" borderId="67" xfId="0" applyNumberFormat="1" applyFont="1" applyBorder="1" applyAlignment="1">
      <alignment horizontal="right" vertical="top"/>
    </xf>
    <xf numFmtId="166" fontId="0" fillId="0" borderId="38" xfId="0" applyNumberFormat="1" applyFont="1" applyBorder="1" applyAlignment="1">
      <alignment horizontal="right"/>
    </xf>
    <xf numFmtId="0" fontId="5" fillId="9" borderId="0" xfId="0" applyFont="1" applyFill="1" applyBorder="1" applyAlignment="1">
      <alignment vertical="center" wrapText="1"/>
    </xf>
    <xf numFmtId="165" fontId="0" fillId="0" borderId="120" xfId="0" applyNumberFormat="1" applyFont="1" applyBorder="1" applyAlignment="1">
      <alignment horizontal="center" vertical="top"/>
    </xf>
    <xf numFmtId="165" fontId="0" fillId="0" borderId="73" xfId="0" applyNumberFormat="1" applyFont="1" applyBorder="1" applyAlignment="1">
      <alignment horizontal="center" vertical="top"/>
    </xf>
    <xf numFmtId="0" fontId="17" fillId="0" borderId="69" xfId="0" applyFont="1" applyBorder="1" applyAlignment="1">
      <alignment wrapText="1"/>
    </xf>
    <xf numFmtId="0" fontId="0" fillId="0" borderId="65" xfId="0" applyFont="1" applyBorder="1" applyAlignment="1">
      <alignment horizontal="right" vertical="center"/>
    </xf>
    <xf numFmtId="166" fontId="22" fillId="0" borderId="73" xfId="0" applyNumberFormat="1" applyFont="1" applyBorder="1" applyAlignment="1">
      <alignment horizontal="right" wrapText="1"/>
    </xf>
    <xf numFmtId="0" fontId="21" fillId="7" borderId="94" xfId="0" applyFont="1" applyFill="1" applyBorder="1" applyAlignment="1">
      <alignment vertical="center" wrapText="1"/>
    </xf>
    <xf numFmtId="3" fontId="22" fillId="7" borderId="114" xfId="0" applyNumberFormat="1" applyFont="1" applyFill="1" applyBorder="1" applyAlignment="1">
      <alignment horizontal="right" vertical="center" wrapText="1"/>
    </xf>
    <xf numFmtId="166" fontId="22" fillId="0" borderId="71" xfId="0" applyNumberFormat="1" applyFont="1" applyBorder="1" applyAlignment="1">
      <alignment horizontal="right" wrapText="1"/>
    </xf>
    <xf numFmtId="0" fontId="21" fillId="0" borderId="84" xfId="0" applyFont="1" applyBorder="1" applyAlignment="1">
      <alignment wrapText="1"/>
    </xf>
    <xf numFmtId="0" fontId="68" fillId="0" borderId="0" xfId="0" applyFont="1" applyAlignment="1">
      <alignment vertical="top"/>
    </xf>
    <xf numFmtId="166" fontId="22" fillId="0" borderId="28" xfId="0" applyNumberFormat="1" applyFont="1" applyBorder="1" applyAlignment="1">
      <alignment horizontal="right" vertical="center" wrapText="1"/>
    </xf>
    <xf numFmtId="0" fontId="70" fillId="0" borderId="0" xfId="0" applyFont="1" applyAlignment="1">
      <alignment horizontal="left" wrapText="1"/>
    </xf>
    <xf numFmtId="3" fontId="22" fillId="0" borderId="121" xfId="0" applyNumberFormat="1" applyFont="1" applyBorder="1" applyAlignment="1">
      <alignment horizontal="right" vertical="center" wrapText="1"/>
    </xf>
    <xf numFmtId="166" fontId="22" fillId="0" borderId="71" xfId="0" applyNumberFormat="1" applyFont="1" applyBorder="1" applyAlignment="1">
      <alignment horizontal="right" vertical="center" wrapText="1"/>
    </xf>
    <xf numFmtId="0" fontId="47" fillId="6" borderId="0" xfId="0" applyFont="1" applyFill="1" applyBorder="1" applyAlignment="1">
      <alignment horizontal="center" vertical="center" shrinkToFit="1"/>
    </xf>
    <xf numFmtId="166" fontId="22" fillId="0" borderId="70" xfId="0" applyNumberFormat="1" applyFont="1" applyBorder="1" applyAlignment="1">
      <alignment horizontal="right" vertical="center" wrapText="1"/>
    </xf>
    <xf numFmtId="166" fontId="22" fillId="0" borderId="70" xfId="0" applyNumberFormat="1" applyFont="1" applyBorder="1" applyAlignment="1">
      <alignment horizontal="right" wrapText="1"/>
    </xf>
    <xf numFmtId="166" fontId="22" fillId="0" borderId="78" xfId="0" applyNumberFormat="1" applyFont="1" applyBorder="1" applyAlignment="1">
      <alignment horizontal="right" wrapText="1"/>
    </xf>
    <xf numFmtId="166" fontId="22" fillId="7" borderId="34" xfId="0" applyNumberFormat="1" applyFont="1" applyFill="1" applyBorder="1" applyAlignment="1">
      <alignment horizontal="right" wrapText="1"/>
    </xf>
    <xf numFmtId="0" fontId="70" fillId="0" borderId="0" xfId="0" applyFont="1" applyAlignment="1">
      <alignment horizontal="left" vertical="top" wrapText="1"/>
    </xf>
    <xf numFmtId="166" fontId="22" fillId="7" borderId="64" xfId="0" applyNumberFormat="1" applyFont="1" applyFill="1" applyBorder="1" applyAlignment="1">
      <alignment horizontal="right" wrapText="1"/>
    </xf>
    <xf numFmtId="165" fontId="0" fillId="0" borderId="65" xfId="0" applyNumberFormat="1" applyFont="1" applyBorder="1" applyAlignment="1">
      <alignment horizontal="right" vertical="center"/>
    </xf>
    <xf numFmtId="165" fontId="0" fillId="0" borderId="38" xfId="0" applyNumberFormat="1" applyFont="1" applyBorder="1" applyAlignment="1">
      <alignment horizontal="right" vertical="center"/>
    </xf>
    <xf numFmtId="166" fontId="22" fillId="7" borderId="74" xfId="0" applyNumberFormat="1" applyFont="1" applyFill="1" applyBorder="1" applyAlignment="1">
      <alignment horizontal="right" wrapText="1"/>
    </xf>
    <xf numFmtId="165" fontId="0" fillId="0" borderId="122" xfId="0" applyNumberFormat="1" applyFont="1" applyBorder="1" applyAlignment="1">
      <alignment horizontal="center" vertical="top"/>
    </xf>
    <xf numFmtId="166" fontId="0" fillId="0" borderId="35" xfId="0" applyNumberFormat="1" applyFont="1" applyBorder="1" applyAlignment="1">
      <alignment horizontal="right"/>
    </xf>
    <xf numFmtId="0" fontId="17" fillId="9" borderId="0" xfId="0" applyFont="1" applyFill="1" applyBorder="1" applyAlignment="1">
      <alignment horizontal="center" wrapText="1"/>
    </xf>
    <xf numFmtId="0" fontId="66" fillId="0" borderId="0" xfId="0" applyFont="1" applyAlignment="1">
      <alignment wrapText="1"/>
    </xf>
    <xf numFmtId="0" fontId="17" fillId="9" borderId="0" xfId="0" applyFont="1" applyFill="1" applyBorder="1" applyAlignment="1">
      <alignment horizontal="center" vertical="center"/>
    </xf>
    <xf numFmtId="3" fontId="5" fillId="9" borderId="0" xfId="0" applyNumberFormat="1" applyFont="1" applyFill="1" applyBorder="1" applyAlignment="1">
      <alignment horizontal="center" vertical="center"/>
    </xf>
    <xf numFmtId="166" fontId="0" fillId="0" borderId="36" xfId="0" applyNumberFormat="1" applyFont="1" applyBorder="1" applyAlignment="1">
      <alignment horizontal="right"/>
    </xf>
    <xf numFmtId="37" fontId="17" fillId="0" borderId="123" xfId="0" applyNumberFormat="1" applyFont="1" applyBorder="1" applyAlignment="1">
      <alignment horizontal="right" vertical="top"/>
    </xf>
    <xf numFmtId="166" fontId="22" fillId="0" borderId="34" xfId="0" applyNumberFormat="1" applyFont="1" applyBorder="1" applyAlignment="1">
      <alignment horizontal="right" wrapText="1"/>
    </xf>
    <xf numFmtId="0" fontId="9" fillId="0" borderId="0" xfId="0" applyFont="1" applyAlignment="1">
      <alignment horizontal="center" wrapText="1"/>
    </xf>
    <xf numFmtId="37" fontId="17" fillId="0" borderId="74" xfId="0" applyNumberFormat="1" applyFont="1" applyBorder="1" applyAlignment="1">
      <alignment horizontal="right" vertical="center"/>
    </xf>
    <xf numFmtId="0" fontId="21" fillId="7" borderId="91" xfId="0" applyFont="1" applyFill="1" applyBorder="1" applyAlignment="1">
      <alignment wrapText="1"/>
    </xf>
    <xf numFmtId="166" fontId="22" fillId="7" borderId="34" xfId="0" applyNumberFormat="1" applyFont="1" applyFill="1" applyBorder="1" applyAlignment="1">
      <alignment horizontal="right"/>
    </xf>
    <xf numFmtId="165" fontId="0" fillId="0" borderId="20" xfId="0" applyNumberFormat="1" applyFont="1" applyBorder="1" applyAlignment="1">
      <alignment horizontal="center" vertical="top"/>
    </xf>
    <xf numFmtId="166" fontId="22" fillId="7" borderId="73" xfId="0" applyNumberFormat="1" applyFont="1" applyFill="1" applyBorder="1" applyAlignment="1">
      <alignment horizontal="right"/>
    </xf>
    <xf numFmtId="0" fontId="17" fillId="8" borderId="124" xfId="0" applyFont="1" applyFill="1" applyBorder="1" applyAlignment="1">
      <alignment vertical="center"/>
    </xf>
    <xf numFmtId="166" fontId="22" fillId="7" borderId="67" xfId="0" applyNumberFormat="1" applyFont="1" applyFill="1" applyBorder="1" applyAlignment="1">
      <alignment horizontal="right"/>
    </xf>
    <xf numFmtId="0" fontId="71" fillId="6" borderId="0" xfId="0" applyFont="1" applyFill="1" applyBorder="1" applyAlignment="1">
      <alignment vertical="center" shrinkToFit="1"/>
    </xf>
    <xf numFmtId="166" fontId="22" fillId="0" borderId="125" xfId="0" applyNumberFormat="1" applyFont="1" applyBorder="1" applyAlignment="1">
      <alignment horizontal="right" wrapText="1"/>
    </xf>
    <xf numFmtId="37" fontId="17" fillId="8" borderId="126" xfId="0" applyNumberFormat="1" applyFont="1" applyFill="1" applyBorder="1" applyAlignment="1">
      <alignment horizontal="right" vertical="center"/>
    </xf>
    <xf numFmtId="37" fontId="17" fillId="8" borderId="115" xfId="0" applyNumberFormat="1" applyFont="1" applyFill="1" applyBorder="1" applyAlignment="1">
      <alignment horizontal="right" vertical="center"/>
    </xf>
    <xf numFmtId="3" fontId="72" fillId="0" borderId="0" xfId="0" applyNumberFormat="1" applyFont="1" applyAlignment="1">
      <alignment horizontal="center" vertical="center" wrapText="1"/>
    </xf>
    <xf numFmtId="37" fontId="17" fillId="8" borderId="127" xfId="0" applyNumberFormat="1" applyFont="1" applyFill="1" applyBorder="1" applyAlignment="1">
      <alignment horizontal="right" vertical="center"/>
    </xf>
    <xf numFmtId="166" fontId="22" fillId="7" borderId="34" xfId="0" applyNumberFormat="1" applyFont="1" applyFill="1" applyBorder="1" applyAlignment="1">
      <alignment horizontal="right" vertical="center" wrapText="1"/>
    </xf>
    <xf numFmtId="0" fontId="17" fillId="0" borderId="82" xfId="0" applyFont="1" applyBorder="1" applyAlignment="1">
      <alignment horizontal="left" vertical="center"/>
    </xf>
    <xf numFmtId="0" fontId="0" fillId="0" borderId="44" xfId="0" applyFont="1" applyBorder="1" applyAlignment="1">
      <alignment horizontal="right" vertical="center"/>
    </xf>
    <xf numFmtId="0" fontId="0" fillId="0" borderId="128" xfId="0" applyFont="1" applyBorder="1" applyAlignment="1">
      <alignment horizontal="right" vertical="center"/>
    </xf>
    <xf numFmtId="166" fontId="22" fillId="0" borderId="64" xfId="0" applyNumberFormat="1" applyFont="1" applyBorder="1" applyAlignment="1">
      <alignment horizontal="right" wrapText="1"/>
    </xf>
    <xf numFmtId="166" fontId="0" fillId="0" borderId="39" xfId="0" applyNumberFormat="1" applyFont="1" applyBorder="1" applyAlignment="1">
      <alignment horizontal="right"/>
    </xf>
    <xf numFmtId="166" fontId="22" fillId="0" borderId="74" xfId="0" applyNumberFormat="1" applyFont="1" applyBorder="1" applyAlignment="1">
      <alignment horizontal="right" wrapText="1"/>
    </xf>
    <xf numFmtId="0" fontId="66" fillId="0" borderId="0" xfId="0" applyFont="1" applyAlignment="1">
      <alignment horizontal="center" wrapText="1"/>
    </xf>
    <xf numFmtId="0" fontId="17" fillId="7" borderId="129" xfId="0" applyFont="1" applyFill="1" applyBorder="1" applyAlignment="1">
      <alignment wrapText="1"/>
    </xf>
    <xf numFmtId="166" fontId="22" fillId="0" borderId="40" xfId="0" applyNumberFormat="1" applyFont="1" applyBorder="1" applyAlignment="1">
      <alignment horizontal="right" wrapText="1"/>
    </xf>
    <xf numFmtId="165" fontId="0" fillId="0" borderId="128" xfId="0" applyNumberFormat="1" applyFont="1" applyBorder="1" applyAlignment="1">
      <alignment horizontal="right" vertical="center"/>
    </xf>
    <xf numFmtId="166" fontId="0" fillId="0" borderId="0" xfId="0" applyNumberFormat="1" applyFont="1" applyAlignment="1">
      <alignment horizontal="center"/>
    </xf>
    <xf numFmtId="166" fontId="22" fillId="7" borderId="64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vertical="center"/>
    </xf>
    <xf numFmtId="0" fontId="21" fillId="0" borderId="91" xfId="0" applyFont="1" applyBorder="1" applyAlignment="1">
      <alignment wrapText="1"/>
    </xf>
    <xf numFmtId="9" fontId="22" fillId="0" borderId="34" xfId="0" applyNumberFormat="1" applyFont="1" applyBorder="1" applyAlignment="1">
      <alignment horizontal="right" wrapText="1"/>
    </xf>
    <xf numFmtId="166" fontId="69" fillId="0" borderId="34" xfId="0" applyNumberFormat="1" applyFont="1" applyBorder="1" applyAlignment="1">
      <alignment horizontal="right" wrapText="1"/>
    </xf>
    <xf numFmtId="166" fontId="22" fillId="7" borderId="34" xfId="0" applyNumberFormat="1" applyFont="1" applyFill="1" applyBorder="1" applyAlignment="1">
      <alignment horizontal="center" wrapText="1"/>
    </xf>
    <xf numFmtId="10" fontId="22" fillId="0" borderId="28" xfId="0" applyNumberFormat="1" applyFont="1" applyBorder="1" applyAlignment="1">
      <alignment horizontal="right" vertical="center" wrapText="1"/>
    </xf>
    <xf numFmtId="0" fontId="70" fillId="0" borderId="0" xfId="0" applyFont="1" applyAlignment="1">
      <alignment vertical="top"/>
    </xf>
    <xf numFmtId="0" fontId="0" fillId="0" borderId="0" xfId="0" applyFont="1" applyAlignment="1">
      <alignment horizontal="center" vertical="center"/>
    </xf>
    <xf numFmtId="10" fontId="22" fillId="0" borderId="85" xfId="0" applyNumberFormat="1" applyFont="1" applyBorder="1" applyAlignment="1">
      <alignment horizontal="right" vertical="center" wrapText="1"/>
    </xf>
    <xf numFmtId="166" fontId="22" fillId="0" borderId="103" xfId="0" applyNumberFormat="1" applyFont="1" applyBorder="1" applyAlignment="1">
      <alignment horizontal="right" wrapText="1"/>
    </xf>
    <xf numFmtId="10" fontId="22" fillId="0" borderId="68" xfId="0" applyNumberFormat="1" applyFont="1" applyBorder="1" applyAlignment="1">
      <alignment horizontal="right" vertical="center" wrapText="1"/>
    </xf>
    <xf numFmtId="166" fontId="17" fillId="8" borderId="115" xfId="0" applyNumberFormat="1" applyFont="1" applyFill="1" applyBorder="1" applyAlignment="1">
      <alignment horizontal="right" vertical="center"/>
    </xf>
    <xf numFmtId="9" fontId="22" fillId="7" borderId="34" xfId="0" applyNumberFormat="1" applyFont="1" applyFill="1" applyBorder="1" applyAlignment="1">
      <alignment horizontal="right" wrapText="1"/>
    </xf>
    <xf numFmtId="166" fontId="22" fillId="7" borderId="74" xfId="0" applyNumberFormat="1" applyFont="1" applyFill="1" applyBorder="1" applyAlignment="1">
      <alignment horizontal="right" vertical="center" wrapText="1"/>
    </xf>
    <xf numFmtId="0" fontId="21" fillId="0" borderId="106" xfId="0" applyFont="1" applyBorder="1" applyAlignment="1">
      <alignment wrapText="1"/>
    </xf>
    <xf numFmtId="0" fontId="73" fillId="0" borderId="0" xfId="0" applyFont="1" applyAlignment="1">
      <alignment vertical="top"/>
    </xf>
    <xf numFmtId="165" fontId="0" fillId="0" borderId="43" xfId="0" applyNumberFormat="1" applyFont="1" applyBorder="1" applyAlignment="1">
      <alignment horizontal="right" vertical="center"/>
    </xf>
    <xf numFmtId="37" fontId="17" fillId="0" borderId="83" xfId="0" applyNumberFormat="1" applyFont="1" applyBorder="1" applyAlignment="1">
      <alignment horizontal="right" vertical="center"/>
    </xf>
    <xf numFmtId="9" fontId="22" fillId="0" borderId="40" xfId="0" applyNumberFormat="1" applyFont="1" applyBorder="1" applyAlignment="1">
      <alignment horizontal="right" wrapText="1"/>
    </xf>
    <xf numFmtId="166" fontId="22" fillId="0" borderId="40" xfId="0" applyNumberFormat="1" applyFont="1" applyBorder="1" applyAlignment="1">
      <alignment horizontal="center" wrapText="1"/>
    </xf>
    <xf numFmtId="166" fontId="22" fillId="7" borderId="125" xfId="0" applyNumberFormat="1" applyFont="1" applyFill="1" applyBorder="1" applyAlignment="1">
      <alignment horizontal="right" wrapText="1"/>
    </xf>
    <xf numFmtId="0" fontId="75" fillId="0" borderId="0" xfId="0" applyFont="1" applyAlignment="1">
      <alignment vertical="center"/>
    </xf>
    <xf numFmtId="166" fontId="22" fillId="7" borderId="130" xfId="0" applyNumberFormat="1" applyFont="1" applyFill="1" applyBorder="1" applyAlignment="1">
      <alignment horizontal="right" wrapText="1"/>
    </xf>
    <xf numFmtId="166" fontId="22" fillId="0" borderId="103" xfId="0" applyNumberFormat="1" applyFont="1" applyBorder="1" applyAlignment="1">
      <alignment horizontal="center" wrapText="1"/>
    </xf>
    <xf numFmtId="166" fontId="22" fillId="7" borderId="131" xfId="0" applyNumberFormat="1" applyFont="1" applyFill="1" applyBorder="1" applyAlignment="1">
      <alignment horizontal="right" wrapText="1"/>
    </xf>
    <xf numFmtId="166" fontId="17" fillId="8" borderId="132" xfId="0" applyNumberFormat="1" applyFont="1" applyFill="1" applyBorder="1" applyAlignment="1">
      <alignment horizontal="right" vertical="center"/>
    </xf>
    <xf numFmtId="0" fontId="17" fillId="8" borderId="51" xfId="0" applyFont="1" applyFill="1" applyBorder="1" applyAlignment="1">
      <alignment vertical="center"/>
    </xf>
    <xf numFmtId="166" fontId="22" fillId="0" borderId="83" xfId="0" applyNumberFormat="1" applyFont="1" applyBorder="1" applyAlignment="1">
      <alignment horizontal="right" wrapText="1"/>
    </xf>
    <xf numFmtId="37" fontId="17" fillId="8" borderId="133" xfId="0" applyNumberFormat="1" applyFont="1" applyFill="1" applyBorder="1" applyAlignment="1">
      <alignment horizontal="right" vertical="center"/>
    </xf>
    <xf numFmtId="166" fontId="17" fillId="8" borderId="93" xfId="0" applyNumberFormat="1" applyFont="1" applyFill="1" applyBorder="1" applyAlignment="1">
      <alignment horizontal="right" vertical="center" wrapText="1"/>
    </xf>
    <xf numFmtId="166" fontId="22" fillId="0" borderId="34" xfId="0" applyNumberFormat="1" applyFont="1" applyBorder="1" applyAlignment="1">
      <alignment horizontal="right" vertical="center" wrapText="1"/>
    </xf>
    <xf numFmtId="0" fontId="17" fillId="8" borderId="134" xfId="0" applyFont="1" applyFill="1" applyBorder="1" applyAlignment="1">
      <alignment horizontal="center" vertical="center" wrapText="1"/>
    </xf>
    <xf numFmtId="10" fontId="22" fillId="0" borderId="70" xfId="0" applyNumberFormat="1" applyFont="1" applyBorder="1" applyAlignment="1">
      <alignment horizontal="right" vertical="center" wrapText="1"/>
    </xf>
    <xf numFmtId="0" fontId="21" fillId="0" borderId="136" xfId="0" applyFont="1" applyBorder="1" applyAlignment="1">
      <alignment wrapText="1"/>
    </xf>
    <xf numFmtId="166" fontId="22" fillId="0" borderId="28" xfId="0" applyNumberFormat="1" applyFont="1" applyBorder="1" applyAlignment="1">
      <alignment horizontal="right"/>
    </xf>
    <xf numFmtId="10" fontId="22" fillId="7" borderId="34" xfId="0" applyNumberFormat="1" applyFont="1" applyFill="1" applyBorder="1" applyAlignment="1">
      <alignment horizontal="right" vertical="center" wrapText="1"/>
    </xf>
    <xf numFmtId="166" fontId="5" fillId="8" borderId="46" xfId="0" applyNumberFormat="1" applyFont="1" applyFill="1" applyBorder="1" applyAlignment="1">
      <alignment horizontal="right" vertical="center"/>
    </xf>
    <xf numFmtId="166" fontId="21" fillId="8" borderId="115" xfId="0" applyNumberFormat="1" applyFont="1" applyFill="1" applyBorder="1" applyAlignment="1">
      <alignment horizontal="right" vertical="center"/>
    </xf>
    <xf numFmtId="166" fontId="22" fillId="0" borderId="64" xfId="0" applyNumberFormat="1" applyFont="1" applyBorder="1" applyAlignment="1">
      <alignment horizontal="right" vertical="center" wrapText="1"/>
    </xf>
    <xf numFmtId="166" fontId="21" fillId="8" borderId="93" xfId="0" applyNumberFormat="1" applyFont="1" applyFill="1" applyBorder="1" applyAlignment="1">
      <alignment horizontal="right" vertical="center" wrapText="1"/>
    </xf>
    <xf numFmtId="166" fontId="68" fillId="0" borderId="34" xfId="0" applyNumberFormat="1" applyFont="1" applyBorder="1" applyAlignment="1">
      <alignment horizontal="right" vertical="center" wrapText="1"/>
    </xf>
    <xf numFmtId="166" fontId="17" fillId="8" borderId="10" xfId="0" applyNumberFormat="1" applyFont="1" applyFill="1" applyBorder="1" applyAlignment="1">
      <alignment horizontal="right" vertical="center" wrapText="1"/>
    </xf>
    <xf numFmtId="166" fontId="22" fillId="0" borderId="74" xfId="0" applyNumberFormat="1" applyFont="1" applyBorder="1" applyAlignment="1">
      <alignment horizontal="right" vertical="center" wrapText="1"/>
    </xf>
    <xf numFmtId="37" fontId="17" fillId="8" borderId="137" xfId="0" applyNumberFormat="1" applyFont="1" applyFill="1" applyBorder="1" applyAlignment="1">
      <alignment horizontal="right" vertical="center"/>
    </xf>
    <xf numFmtId="166" fontId="17" fillId="8" borderId="118" xfId="0" applyNumberFormat="1" applyFont="1" applyFill="1" applyBorder="1" applyAlignment="1">
      <alignment horizontal="right" vertical="center"/>
    </xf>
    <xf numFmtId="0" fontId="72" fillId="0" borderId="0" xfId="0" applyFont="1" applyAlignment="1">
      <alignment horizontal="center" wrapText="1"/>
    </xf>
    <xf numFmtId="0" fontId="17" fillId="8" borderId="138" xfId="0" applyFont="1" applyFill="1" applyBorder="1" applyAlignment="1">
      <alignment vertical="center" wrapText="1"/>
    </xf>
    <xf numFmtId="37" fontId="17" fillId="8" borderId="139" xfId="0" applyNumberFormat="1" applyFont="1" applyFill="1" applyBorder="1" applyAlignment="1">
      <alignment horizontal="right" vertical="center"/>
    </xf>
    <xf numFmtId="37" fontId="17" fillId="8" borderId="10" xfId="0" applyNumberFormat="1" applyFont="1" applyFill="1" applyBorder="1" applyAlignment="1">
      <alignment horizontal="right" vertical="center"/>
    </xf>
    <xf numFmtId="166" fontId="72" fillId="0" borderId="0" xfId="0" applyNumberFormat="1" applyFont="1" applyAlignment="1">
      <alignment horizontal="center" wrapText="1"/>
    </xf>
    <xf numFmtId="3" fontId="72" fillId="0" borderId="0" xfId="0" applyNumberFormat="1" applyFont="1" applyAlignment="1">
      <alignment horizontal="center" wrapText="1"/>
    </xf>
    <xf numFmtId="166" fontId="22" fillId="0" borderId="108" xfId="0" applyNumberFormat="1" applyFont="1" applyBorder="1" applyAlignment="1">
      <alignment horizontal="right" wrapText="1"/>
    </xf>
    <xf numFmtId="0" fontId="76" fillId="0" borderId="0" xfId="0" applyFont="1" applyAlignment="1">
      <alignment vertical="top"/>
    </xf>
    <xf numFmtId="166" fontId="9" fillId="0" borderId="0" xfId="0" applyNumberFormat="1" applyFont="1" applyAlignment="1">
      <alignment horizontal="center" wrapText="1"/>
    </xf>
    <xf numFmtId="166" fontId="5" fillId="8" borderId="47" xfId="0" applyNumberFormat="1" applyFont="1" applyFill="1" applyBorder="1" applyAlignment="1">
      <alignment horizontal="right" vertical="center"/>
    </xf>
    <xf numFmtId="9" fontId="17" fillId="8" borderId="93" xfId="0" applyNumberFormat="1" applyFont="1" applyFill="1" applyBorder="1" applyAlignment="1">
      <alignment horizontal="right" vertical="center" wrapText="1"/>
    </xf>
    <xf numFmtId="10" fontId="22" fillId="7" borderId="107" xfId="0" applyNumberFormat="1" applyFont="1" applyFill="1" applyBorder="1" applyAlignment="1">
      <alignment horizontal="right" vertical="center" wrapText="1"/>
    </xf>
    <xf numFmtId="9" fontId="17" fillId="8" borderId="10" xfId="0" applyNumberFormat="1" applyFont="1" applyFill="1" applyBorder="1" applyAlignment="1">
      <alignment horizontal="right" vertical="center" wrapText="1"/>
    </xf>
    <xf numFmtId="166" fontId="22" fillId="7" borderId="64" xfId="0" applyNumberFormat="1" applyFont="1" applyFill="1" applyBorder="1" applyAlignment="1">
      <alignment horizontal="right"/>
    </xf>
    <xf numFmtId="10" fontId="22" fillId="7" borderId="89" xfId="0" applyNumberFormat="1" applyFont="1" applyFill="1" applyBorder="1" applyAlignment="1">
      <alignment horizontal="right" vertical="center" wrapText="1"/>
    </xf>
    <xf numFmtId="166" fontId="22" fillId="0" borderId="71" xfId="0" applyNumberFormat="1" applyFont="1" applyBorder="1" applyAlignment="1">
      <alignment horizontal="right"/>
    </xf>
    <xf numFmtId="166" fontId="22" fillId="0" borderId="108" xfId="0" applyNumberFormat="1" applyFont="1" applyBorder="1" applyAlignment="1">
      <alignment horizontal="right"/>
    </xf>
    <xf numFmtId="166" fontId="17" fillId="0" borderId="0" xfId="0" applyNumberFormat="1" applyFont="1" applyAlignment="1">
      <alignment horizontal="center"/>
    </xf>
    <xf numFmtId="9" fontId="17" fillId="8" borderId="115" xfId="0" applyNumberFormat="1" applyFont="1" applyFill="1" applyBorder="1" applyAlignment="1">
      <alignment horizontal="right" vertical="center"/>
    </xf>
    <xf numFmtId="9" fontId="17" fillId="8" borderId="132" xfId="0" applyNumberFormat="1" applyFont="1" applyFill="1" applyBorder="1" applyAlignment="1">
      <alignment horizontal="right" vertical="center"/>
    </xf>
    <xf numFmtId="10" fontId="22" fillId="7" borderId="74" xfId="0" applyNumberFormat="1" applyFont="1" applyFill="1" applyBorder="1" applyAlignment="1">
      <alignment horizontal="right" vertical="center" wrapText="1"/>
    </xf>
    <xf numFmtId="9" fontId="72" fillId="0" borderId="0" xfId="0" applyNumberFormat="1" applyFont="1" applyAlignment="1">
      <alignment horizontal="center" wrapText="1"/>
    </xf>
    <xf numFmtId="10" fontId="22" fillId="0" borderId="34" xfId="0" applyNumberFormat="1" applyFont="1" applyBorder="1" applyAlignment="1">
      <alignment horizontal="right" vertical="center" wrapText="1"/>
    </xf>
    <xf numFmtId="166" fontId="5" fillId="8" borderId="48" xfId="0" applyNumberFormat="1" applyFont="1" applyFill="1" applyBorder="1" applyAlignment="1">
      <alignment horizontal="right" vertical="center"/>
    </xf>
    <xf numFmtId="0" fontId="0" fillId="0" borderId="0" xfId="0" applyFont="1" applyAlignment="1">
      <alignment wrapText="1"/>
    </xf>
    <xf numFmtId="166" fontId="5" fillId="8" borderId="49" xfId="0" applyNumberFormat="1" applyFont="1" applyFill="1" applyBorder="1" applyAlignment="1">
      <alignment horizontal="right" vertical="center"/>
    </xf>
    <xf numFmtId="0" fontId="0" fillId="0" borderId="89" xfId="0" applyFont="1" applyBorder="1" applyAlignment="1">
      <alignment vertical="top"/>
    </xf>
    <xf numFmtId="0" fontId="0" fillId="0" borderId="34" xfId="0" applyFont="1" applyBorder="1" applyAlignment="1">
      <alignment vertical="top"/>
    </xf>
    <xf numFmtId="0" fontId="35" fillId="0" borderId="0" xfId="0" applyFont="1" applyAlignment="1">
      <alignment horizontal="left"/>
    </xf>
    <xf numFmtId="0" fontId="0" fillId="0" borderId="107" xfId="0" applyFont="1" applyBorder="1" applyAlignment="1">
      <alignment horizontal="center" vertical="top"/>
    </xf>
    <xf numFmtId="0" fontId="0" fillId="0" borderId="34" xfId="0" applyFont="1" applyBorder="1" applyAlignment="1">
      <alignment horizontal="center" vertical="top"/>
    </xf>
    <xf numFmtId="0" fontId="0" fillId="0" borderId="64" xfId="0" applyFont="1" applyBorder="1" applyAlignment="1">
      <alignment horizontal="center" vertical="top"/>
    </xf>
    <xf numFmtId="9" fontId="22" fillId="0" borderId="34" xfId="0" applyNumberFormat="1" applyFont="1" applyBorder="1" applyAlignment="1">
      <alignment horizontal="right" vertical="center" wrapText="1"/>
    </xf>
    <xf numFmtId="166" fontId="68" fillId="0" borderId="64" xfId="0" applyNumberFormat="1" applyFont="1" applyBorder="1" applyAlignment="1">
      <alignment horizontal="center" vertical="center" wrapText="1"/>
    </xf>
    <xf numFmtId="166" fontId="21" fillId="8" borderId="115" xfId="0" applyNumberFormat="1" applyFont="1" applyFill="1" applyBorder="1" applyAlignment="1">
      <alignment horizontal="right" vertical="center" wrapText="1"/>
    </xf>
    <xf numFmtId="9" fontId="17" fillId="8" borderId="118" xfId="0" applyNumberFormat="1" applyFont="1" applyFill="1" applyBorder="1" applyAlignment="1">
      <alignment horizontal="right" vertical="center"/>
    </xf>
    <xf numFmtId="0" fontId="21" fillId="7" borderId="106" xfId="0" applyFont="1" applyFill="1" applyBorder="1" applyAlignment="1">
      <alignment wrapText="1"/>
    </xf>
    <xf numFmtId="166" fontId="21" fillId="8" borderId="132" xfId="0" applyNumberFormat="1" applyFont="1" applyFill="1" applyBorder="1" applyAlignment="1">
      <alignment horizontal="right" vertical="center" wrapText="1"/>
    </xf>
    <xf numFmtId="166" fontId="22" fillId="7" borderId="40" xfId="0" applyNumberFormat="1" applyFont="1" applyFill="1" applyBorder="1" applyAlignment="1">
      <alignment horizontal="right" vertical="center" wrapText="1"/>
    </xf>
    <xf numFmtId="166" fontId="21" fillId="8" borderId="140" xfId="0" applyNumberFormat="1" applyFont="1" applyFill="1" applyBorder="1" applyAlignment="1">
      <alignment horizontal="right" vertical="center" wrapText="1"/>
    </xf>
    <xf numFmtId="0" fontId="21" fillId="0" borderId="72" xfId="0" applyFont="1" applyBorder="1" applyAlignment="1">
      <alignment wrapText="1"/>
    </xf>
    <xf numFmtId="0" fontId="22" fillId="0" borderId="73" xfId="0" applyFont="1" applyBorder="1" applyAlignment="1">
      <alignment horizontal="right" wrapText="1"/>
    </xf>
    <xf numFmtId="0" fontId="17" fillId="2" borderId="135" xfId="0" applyFont="1" applyFill="1" applyBorder="1" applyAlignment="1">
      <alignment horizontal="center" vertical="center" wrapText="1"/>
    </xf>
    <xf numFmtId="166" fontId="5" fillId="8" borderId="41" xfId="0" applyNumberFormat="1" applyFont="1" applyFill="1" applyBorder="1" applyAlignment="1">
      <alignment horizontal="right" vertical="center"/>
    </xf>
    <xf numFmtId="10" fontId="22" fillId="0" borderId="107" xfId="0" applyNumberFormat="1" applyFont="1" applyBorder="1" applyAlignment="1">
      <alignment horizontal="right" vertical="center" wrapText="1"/>
    </xf>
    <xf numFmtId="9" fontId="22" fillId="7" borderId="34" xfId="0" applyNumberFormat="1" applyFont="1" applyFill="1" applyBorder="1" applyAlignment="1">
      <alignment horizontal="right"/>
    </xf>
    <xf numFmtId="10" fontId="22" fillId="0" borderId="89" xfId="0" applyNumberFormat="1" applyFont="1" applyBorder="1" applyAlignment="1">
      <alignment horizontal="right" vertical="center" wrapText="1"/>
    </xf>
    <xf numFmtId="167" fontId="22" fillId="0" borderId="28" xfId="0" applyNumberFormat="1" applyFont="1" applyBorder="1" applyAlignment="1">
      <alignment horizontal="right" vertical="center" wrapText="1"/>
    </xf>
    <xf numFmtId="166" fontId="22" fillId="0" borderId="64" xfId="0" applyNumberFormat="1" applyFont="1" applyBorder="1" applyAlignment="1">
      <alignment horizontal="right"/>
    </xf>
    <xf numFmtId="10" fontId="22" fillId="0" borderId="74" xfId="0" applyNumberFormat="1" applyFont="1" applyBorder="1" applyAlignment="1">
      <alignment horizontal="right" vertical="center" wrapText="1"/>
    </xf>
    <xf numFmtId="167" fontId="22" fillId="0" borderId="70" xfId="0" applyNumberFormat="1" applyFont="1" applyBorder="1" applyAlignment="1">
      <alignment horizontal="right" vertical="center" wrapText="1"/>
    </xf>
    <xf numFmtId="167" fontId="32" fillId="0" borderId="0" xfId="0" applyNumberFormat="1" applyFont="1" applyAlignment="1">
      <alignment horizontal="center" vertical="top" wrapText="1"/>
    </xf>
    <xf numFmtId="166" fontId="22" fillId="0" borderId="73" xfId="0" applyNumberFormat="1" applyFont="1" applyBorder="1" applyAlignment="1">
      <alignment horizontal="center" wrapText="1"/>
    </xf>
    <xf numFmtId="0" fontId="8" fillId="0" borderId="0" xfId="0" applyFont="1" applyAlignment="1">
      <alignment wrapText="1"/>
    </xf>
    <xf numFmtId="9" fontId="22" fillId="0" borderId="73" xfId="0" applyNumberFormat="1" applyFont="1" applyBorder="1" applyAlignment="1">
      <alignment horizontal="right" wrapText="1"/>
    </xf>
    <xf numFmtId="166" fontId="5" fillId="8" borderId="42" xfId="0" applyNumberFormat="1" applyFont="1" applyFill="1" applyBorder="1" applyAlignment="1">
      <alignment horizontal="right" vertical="center"/>
    </xf>
    <xf numFmtId="166" fontId="22" fillId="0" borderId="141" xfId="0" applyNumberFormat="1" applyFont="1" applyBorder="1" applyAlignment="1">
      <alignment horizontal="right" wrapText="1"/>
    </xf>
    <xf numFmtId="166" fontId="22" fillId="0" borderId="28" xfId="0" applyNumberFormat="1" applyFont="1" applyBorder="1" applyAlignment="1">
      <alignment horizontal="right" vertical="top" wrapText="1"/>
    </xf>
    <xf numFmtId="0" fontId="17" fillId="0" borderId="19" xfId="0" applyFont="1" applyBorder="1" applyAlignment="1">
      <alignment wrapText="1"/>
    </xf>
    <xf numFmtId="166" fontId="22" fillId="7" borderId="34" xfId="0" applyNumberFormat="1" applyFont="1" applyFill="1" applyBorder="1" applyAlignment="1">
      <alignment horizontal="center"/>
    </xf>
    <xf numFmtId="166" fontId="22" fillId="7" borderId="67" xfId="0" applyNumberFormat="1" applyFont="1" applyFill="1" applyBorder="1" applyAlignment="1">
      <alignment horizontal="center"/>
    </xf>
    <xf numFmtId="0" fontId="22" fillId="0" borderId="78" xfId="0" applyFont="1" applyBorder="1" applyAlignment="1">
      <alignment horizontal="right" wrapText="1"/>
    </xf>
    <xf numFmtId="166" fontId="22" fillId="7" borderId="94" xfId="0" applyNumberFormat="1" applyFont="1" applyFill="1" applyBorder="1" applyAlignment="1">
      <alignment horizontal="right" vertical="center" wrapText="1"/>
    </xf>
    <xf numFmtId="166" fontId="22" fillId="0" borderId="67" xfId="0" applyNumberFormat="1" applyFont="1" applyBorder="1" applyAlignment="1">
      <alignment horizontal="right" wrapText="1"/>
    </xf>
    <xf numFmtId="166" fontId="22" fillId="7" borderId="83" xfId="0" applyNumberFormat="1" applyFont="1" applyFill="1" applyBorder="1" applyAlignment="1">
      <alignment horizontal="right" vertical="center" wrapText="1"/>
    </xf>
    <xf numFmtId="166" fontId="22" fillId="0" borderId="71" xfId="0" applyNumberFormat="1" applyFont="1" applyBorder="1" applyAlignment="1">
      <alignment horizontal="right" vertical="top" wrapText="1"/>
    </xf>
    <xf numFmtId="166" fontId="17" fillId="8" borderId="60" xfId="0" applyNumberFormat="1" applyFont="1" applyFill="1" applyBorder="1" applyAlignment="1">
      <alignment horizontal="right" vertical="center" wrapText="1"/>
    </xf>
    <xf numFmtId="166" fontId="22" fillId="0" borderId="33" xfId="0" applyNumberFormat="1" applyFont="1" applyBorder="1" applyAlignment="1">
      <alignment horizontal="right" vertical="top" wrapText="1"/>
    </xf>
    <xf numFmtId="166" fontId="22" fillId="0" borderId="39" xfId="0" applyNumberFormat="1" applyFont="1" applyBorder="1" applyAlignment="1">
      <alignment horizontal="right" wrapText="1"/>
    </xf>
    <xf numFmtId="0" fontId="22" fillId="0" borderId="122" xfId="0" applyFont="1" applyBorder="1" applyAlignment="1">
      <alignment horizontal="right" vertical="center" wrapText="1"/>
    </xf>
    <xf numFmtId="0" fontId="22" fillId="0" borderId="73" xfId="0" applyFont="1" applyBorder="1" applyAlignment="1">
      <alignment horizontal="right" vertical="center" wrapText="1"/>
    </xf>
    <xf numFmtId="166" fontId="5" fillId="8" borderId="43" xfId="0" applyNumberFormat="1" applyFont="1" applyFill="1" applyBorder="1" applyAlignment="1">
      <alignment horizontal="right" vertical="center"/>
    </xf>
    <xf numFmtId="9" fontId="22" fillId="0" borderId="28" xfId="0" applyNumberFormat="1" applyFont="1" applyBorder="1" applyAlignment="1">
      <alignment horizontal="right" wrapText="1"/>
    </xf>
    <xf numFmtId="166" fontId="5" fillId="8" borderId="45" xfId="0" applyNumberFormat="1" applyFont="1" applyFill="1" applyBorder="1" applyAlignment="1">
      <alignment horizontal="right" vertical="center"/>
    </xf>
    <xf numFmtId="166" fontId="69" fillId="0" borderId="28" xfId="0" applyNumberFormat="1" applyFont="1" applyBorder="1" applyAlignment="1">
      <alignment horizontal="right" wrapText="1"/>
    </xf>
    <xf numFmtId="166" fontId="41" fillId="0" borderId="0" xfId="0" applyNumberFormat="1" applyFont="1" applyAlignment="1">
      <alignment horizontal="center"/>
    </xf>
    <xf numFmtId="166" fontId="22" fillId="0" borderId="34" xfId="0" applyNumberFormat="1" applyFont="1" applyBorder="1" applyAlignment="1">
      <alignment horizontal="right"/>
    </xf>
    <xf numFmtId="0" fontId="9" fillId="0" borderId="0" xfId="0" applyFont="1" applyAlignment="1">
      <alignment horizontal="center"/>
    </xf>
    <xf numFmtId="0" fontId="22" fillId="0" borderId="78" xfId="0" applyFont="1" applyBorder="1" applyAlignment="1">
      <alignment horizontal="right" vertical="center" wrapText="1"/>
    </xf>
    <xf numFmtId="166" fontId="22" fillId="7" borderId="34" xfId="0" applyNumberFormat="1" applyFont="1" applyFill="1" applyBorder="1" applyAlignment="1">
      <alignment horizontal="right" vertical="top" wrapText="1"/>
    </xf>
    <xf numFmtId="0" fontId="35" fillId="0" borderId="143" xfId="0" applyFont="1" applyBorder="1"/>
    <xf numFmtId="10" fontId="22" fillId="7" borderId="40" xfId="0" applyNumberFormat="1" applyFont="1" applyFill="1" applyBorder="1" applyAlignment="1">
      <alignment horizontal="right" vertical="center" wrapText="1"/>
    </xf>
    <xf numFmtId="166" fontId="22" fillId="0" borderId="67" xfId="0" applyNumberFormat="1" applyFont="1" applyBorder="1" applyAlignment="1">
      <alignment horizontal="right"/>
    </xf>
    <xf numFmtId="167" fontId="22" fillId="7" borderId="34" xfId="0" applyNumberFormat="1" applyFont="1" applyFill="1" applyBorder="1" applyAlignment="1">
      <alignment horizontal="right" vertical="center" wrapText="1"/>
    </xf>
    <xf numFmtId="10" fontId="22" fillId="7" borderId="114" xfId="0" applyNumberFormat="1" applyFont="1" applyFill="1" applyBorder="1" applyAlignment="1">
      <alignment horizontal="right" vertical="center" wrapText="1"/>
    </xf>
    <xf numFmtId="167" fontId="22" fillId="7" borderId="74" xfId="0" applyNumberFormat="1" applyFont="1" applyFill="1" applyBorder="1" applyAlignment="1">
      <alignment horizontal="right" vertical="center" wrapText="1"/>
    </xf>
    <xf numFmtId="166" fontId="22" fillId="7" borderId="64" xfId="0" applyNumberFormat="1" applyFont="1" applyFill="1" applyBorder="1" applyAlignment="1">
      <alignment horizontal="right" vertical="top" wrapText="1"/>
    </xf>
    <xf numFmtId="0" fontId="21" fillId="0" borderId="91" xfId="0" applyFont="1" applyBorder="1"/>
    <xf numFmtId="166" fontId="8" fillId="0" borderId="0" xfId="0" applyNumberFormat="1" applyFont="1" applyAlignment="1">
      <alignment horizontal="center" wrapText="1"/>
    </xf>
    <xf numFmtId="0" fontId="17" fillId="0" borderId="0" xfId="0" applyFont="1" applyAlignment="1">
      <alignment horizontal="center" vertical="center" wrapText="1"/>
    </xf>
    <xf numFmtId="166" fontId="17" fillId="0" borderId="0" xfId="0" applyNumberFormat="1" applyFont="1" applyAlignment="1">
      <alignment horizontal="center" vertical="center"/>
    </xf>
    <xf numFmtId="166" fontId="22" fillId="7" borderId="39" xfId="0" applyNumberFormat="1" applyFont="1" applyFill="1" applyBorder="1" applyAlignment="1">
      <alignment horizontal="right" vertical="top" wrapText="1"/>
    </xf>
    <xf numFmtId="166" fontId="22" fillId="0" borderId="34" xfId="0" applyNumberFormat="1" applyFont="1" applyBorder="1" applyAlignment="1">
      <alignment horizontal="right" vertical="top" wrapText="1"/>
    </xf>
    <xf numFmtId="10" fontId="22" fillId="7" borderId="134" xfId="0" applyNumberFormat="1" applyFont="1" applyFill="1" applyBorder="1" applyAlignment="1">
      <alignment horizontal="right" vertical="center" wrapText="1"/>
    </xf>
    <xf numFmtId="0" fontId="21" fillId="7" borderId="66" xfId="0" applyFont="1" applyFill="1" applyBorder="1" applyAlignment="1">
      <alignment wrapText="1"/>
    </xf>
    <xf numFmtId="166" fontId="22" fillId="0" borderId="73" xfId="0" applyNumberFormat="1" applyFont="1" applyBorder="1" applyAlignment="1">
      <alignment horizontal="right" vertical="center" wrapText="1"/>
    </xf>
    <xf numFmtId="166" fontId="22" fillId="7" borderId="40" xfId="0" applyNumberFormat="1" applyFont="1" applyFill="1" applyBorder="1" applyAlignment="1">
      <alignment horizontal="right"/>
    </xf>
    <xf numFmtId="166" fontId="22" fillId="0" borderId="78" xfId="0" applyNumberFormat="1" applyFont="1" applyBorder="1" applyAlignment="1">
      <alignment horizontal="right" vertical="center" wrapText="1"/>
    </xf>
    <xf numFmtId="166" fontId="22" fillId="0" borderId="64" xfId="0" applyNumberFormat="1" applyFont="1" applyBorder="1" applyAlignment="1">
      <alignment horizontal="right" vertical="top" wrapText="1"/>
    </xf>
    <xf numFmtId="166" fontId="22" fillId="0" borderId="39" xfId="0" applyNumberFormat="1" applyFont="1" applyBorder="1" applyAlignment="1">
      <alignment horizontal="right" vertical="top" wrapText="1"/>
    </xf>
    <xf numFmtId="0" fontId="17" fillId="0" borderId="72" xfId="0" applyFont="1" applyBorder="1" applyAlignment="1">
      <alignment wrapText="1"/>
    </xf>
    <xf numFmtId="166" fontId="22" fillId="7" borderId="40" xfId="0" applyNumberFormat="1" applyFont="1" applyFill="1" applyBorder="1" applyAlignment="1">
      <alignment horizontal="right" vertical="top" wrapText="1"/>
    </xf>
    <xf numFmtId="0" fontId="17" fillId="8" borderId="8" xfId="0" applyFont="1" applyFill="1" applyBorder="1" applyAlignment="1">
      <alignment wrapText="1"/>
    </xf>
    <xf numFmtId="0" fontId="60" fillId="0" borderId="0" xfId="0" applyFont="1" applyAlignment="1">
      <alignment horizontal="center" vertical="center" wrapText="1"/>
    </xf>
    <xf numFmtId="166" fontId="22" fillId="7" borderId="94" xfId="0" applyNumberFormat="1" applyFont="1" applyFill="1" applyBorder="1" applyAlignment="1">
      <alignment horizontal="right" vertical="top" wrapText="1"/>
    </xf>
    <xf numFmtId="10" fontId="22" fillId="7" borderId="83" xfId="0" applyNumberFormat="1" applyFont="1" applyFill="1" applyBorder="1" applyAlignment="1">
      <alignment horizontal="right" vertical="center" wrapText="1"/>
    </xf>
    <xf numFmtId="166" fontId="17" fillId="8" borderId="93" xfId="0" applyNumberFormat="1" applyFont="1" applyFill="1" applyBorder="1" applyAlignment="1">
      <alignment horizontal="right" vertical="center"/>
    </xf>
    <xf numFmtId="167" fontId="22" fillId="0" borderId="34" xfId="0" applyNumberFormat="1" applyFont="1" applyBorder="1" applyAlignment="1">
      <alignment horizontal="right" vertical="center" wrapText="1"/>
    </xf>
    <xf numFmtId="166" fontId="17" fillId="8" borderId="59" xfId="0" applyNumberFormat="1" applyFont="1" applyFill="1" applyBorder="1" applyAlignment="1">
      <alignment horizontal="right" vertical="center"/>
    </xf>
    <xf numFmtId="167" fontId="22" fillId="0" borderId="74" xfId="0" applyNumberFormat="1" applyFont="1" applyBorder="1" applyAlignment="1">
      <alignment horizontal="right" vertical="center" wrapText="1"/>
    </xf>
    <xf numFmtId="166" fontId="17" fillId="8" borderId="10" xfId="0" applyNumberFormat="1" applyFont="1" applyFill="1" applyBorder="1" applyAlignment="1">
      <alignment horizontal="right" vertical="center"/>
    </xf>
    <xf numFmtId="9" fontId="68" fillId="0" borderId="74" xfId="0" applyNumberFormat="1" applyFont="1" applyBorder="1" applyAlignment="1">
      <alignment horizontal="right" vertical="center" wrapText="1"/>
    </xf>
    <xf numFmtId="166" fontId="22" fillId="7" borderId="45" xfId="0" applyNumberFormat="1" applyFont="1" applyFill="1" applyBorder="1" applyAlignment="1">
      <alignment horizontal="right" vertical="top" wrapText="1"/>
    </xf>
    <xf numFmtId="9" fontId="8" fillId="0" borderId="0" xfId="0" applyNumberFormat="1" applyFont="1" applyAlignment="1">
      <alignment horizontal="center" wrapText="1"/>
    </xf>
    <xf numFmtId="166" fontId="22" fillId="7" borderId="103" xfId="0" applyNumberFormat="1" applyFont="1" applyFill="1" applyBorder="1" applyAlignment="1">
      <alignment horizontal="right"/>
    </xf>
    <xf numFmtId="166" fontId="21" fillId="8" borderId="6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 vertical="center"/>
    </xf>
    <xf numFmtId="166" fontId="21" fillId="8" borderId="144" xfId="0" applyNumberFormat="1" applyFont="1" applyFill="1" applyBorder="1" applyAlignment="1">
      <alignment horizontal="right" vertical="center" wrapText="1"/>
    </xf>
    <xf numFmtId="166" fontId="22" fillId="0" borderId="94" xfId="0" applyNumberFormat="1" applyFont="1" applyBorder="1" applyAlignment="1">
      <alignment horizontal="right" wrapText="1"/>
    </xf>
    <xf numFmtId="166" fontId="22" fillId="7" borderId="94" xfId="0" applyNumberFormat="1" applyFont="1" applyFill="1" applyBorder="1" applyAlignment="1">
      <alignment horizontal="right"/>
    </xf>
    <xf numFmtId="9" fontId="17" fillId="8" borderId="60" xfId="0" applyNumberFormat="1" applyFont="1" applyFill="1" applyBorder="1" applyAlignment="1">
      <alignment horizontal="right" vertical="center" wrapText="1"/>
    </xf>
    <xf numFmtId="0" fontId="78" fillId="6" borderId="0" xfId="0" applyFont="1" applyFill="1" applyBorder="1" applyAlignment="1">
      <alignment horizontal="center" vertical="center" wrapText="1"/>
    </xf>
    <xf numFmtId="0" fontId="70" fillId="0" borderId="0" xfId="0" applyFont="1" applyAlignment="1">
      <alignment horizontal="left"/>
    </xf>
    <xf numFmtId="0" fontId="17" fillId="2" borderId="87" xfId="0" applyFont="1" applyFill="1" applyBorder="1" applyAlignment="1">
      <alignment horizontal="center" vertical="center" wrapText="1"/>
    </xf>
    <xf numFmtId="0" fontId="21" fillId="2" borderId="15" xfId="0" applyFont="1" applyFill="1" applyBorder="1" applyAlignment="1">
      <alignment horizontal="center" vertical="center"/>
    </xf>
    <xf numFmtId="0" fontId="66" fillId="0" borderId="0" xfId="0" applyFont="1" applyAlignment="1">
      <alignment horizontal="center"/>
    </xf>
    <xf numFmtId="0" fontId="72" fillId="0" borderId="0" xfId="0" applyFont="1" applyAlignment="1">
      <alignment horizontal="center" vertical="center" wrapText="1"/>
    </xf>
    <xf numFmtId="10" fontId="22" fillId="0" borderId="28" xfId="0" applyNumberFormat="1" applyFont="1" applyBorder="1" applyAlignment="1">
      <alignment horizontal="right" wrapText="1"/>
    </xf>
    <xf numFmtId="3" fontId="22" fillId="0" borderId="75" xfId="0" applyNumberFormat="1" applyFont="1" applyBorder="1" applyAlignment="1">
      <alignment horizontal="right" wrapText="1"/>
    </xf>
    <xf numFmtId="10" fontId="22" fillId="0" borderId="73" xfId="0" applyNumberFormat="1" applyFont="1" applyBorder="1" applyAlignment="1">
      <alignment horizontal="right" wrapText="1"/>
    </xf>
    <xf numFmtId="0" fontId="17" fillId="12" borderId="87" xfId="0" applyFont="1" applyFill="1" applyBorder="1" applyAlignment="1">
      <alignment vertical="center"/>
    </xf>
    <xf numFmtId="0" fontId="41" fillId="0" borderId="0" xfId="0" applyFont="1" applyAlignment="1">
      <alignment horizontal="center" wrapText="1"/>
    </xf>
    <xf numFmtId="0" fontId="77" fillId="0" borderId="0" xfId="0" applyFont="1"/>
    <xf numFmtId="166" fontId="22" fillId="0" borderId="122" xfId="0" applyNumberFormat="1" applyFont="1" applyBorder="1" applyAlignment="1">
      <alignment horizontal="right" vertical="center" wrapText="1"/>
    </xf>
    <xf numFmtId="166" fontId="22" fillId="7" borderId="117" xfId="0" applyNumberFormat="1" applyFont="1" applyFill="1" applyBorder="1" applyAlignment="1">
      <alignment horizontal="right" vertical="center" wrapText="1"/>
    </xf>
    <xf numFmtId="0" fontId="5" fillId="12" borderId="119" xfId="0" applyFont="1" applyFill="1" applyBorder="1" applyAlignment="1">
      <alignment horizontal="center" vertical="center"/>
    </xf>
    <xf numFmtId="0" fontId="17" fillId="0" borderId="147" xfId="0" applyFont="1" applyBorder="1" applyAlignment="1">
      <alignment horizontal="left" vertical="center"/>
    </xf>
    <xf numFmtId="37" fontId="79" fillId="13" borderId="20" xfId="0" applyNumberFormat="1" applyFont="1" applyFill="1" applyBorder="1" applyAlignment="1">
      <alignment horizontal="center" vertical="center"/>
    </xf>
    <xf numFmtId="10" fontId="22" fillId="0" borderId="122" xfId="0" applyNumberFormat="1" applyFont="1" applyBorder="1" applyAlignment="1">
      <alignment horizontal="right" wrapText="1"/>
    </xf>
    <xf numFmtId="166" fontId="22" fillId="7" borderId="73" xfId="0" applyNumberFormat="1" applyFont="1" applyFill="1" applyBorder="1" applyAlignment="1">
      <alignment horizontal="center"/>
    </xf>
    <xf numFmtId="10" fontId="22" fillId="0" borderId="78" xfId="0" applyNumberFormat="1" applyFont="1" applyBorder="1" applyAlignment="1">
      <alignment horizontal="right" wrapText="1"/>
    </xf>
    <xf numFmtId="3" fontId="22" fillId="0" borderId="0" xfId="0" applyNumberFormat="1" applyFont="1" applyAlignment="1">
      <alignment horizontal="center" wrapText="1"/>
    </xf>
    <xf numFmtId="166" fontId="22" fillId="0" borderId="107" xfId="0" applyNumberFormat="1" applyFont="1" applyBorder="1" applyAlignment="1">
      <alignment horizontal="right" vertical="center" wrapText="1"/>
    </xf>
    <xf numFmtId="166" fontId="22" fillId="7" borderId="121" xfId="0" applyNumberFormat="1" applyFont="1" applyFill="1" applyBorder="1" applyAlignment="1">
      <alignment horizontal="right" vertical="center" wrapText="1"/>
    </xf>
    <xf numFmtId="0" fontId="17" fillId="12" borderId="147" xfId="0" applyFont="1" applyFill="1" applyBorder="1" applyAlignment="1">
      <alignment horizontal="left" vertical="center"/>
    </xf>
    <xf numFmtId="0" fontId="47" fillId="0" borderId="0" xfId="0" applyFont="1" applyAlignment="1">
      <alignment horizontal="center" vertical="center"/>
    </xf>
    <xf numFmtId="3" fontId="35" fillId="0" borderId="0" xfId="0" applyNumberFormat="1" applyFont="1"/>
    <xf numFmtId="0" fontId="77" fillId="0" borderId="0" xfId="0" applyFont="1" applyAlignment="1">
      <alignment wrapText="1"/>
    </xf>
    <xf numFmtId="3" fontId="9" fillId="0" borderId="0" xfId="0" applyNumberFormat="1" applyFont="1" applyAlignment="1">
      <alignment horizontal="center" vertical="top" wrapText="1"/>
    </xf>
    <xf numFmtId="166" fontId="22" fillId="0" borderId="34" xfId="0" applyNumberFormat="1" applyFont="1" applyBorder="1" applyAlignment="1">
      <alignment horizontal="center" wrapText="1"/>
    </xf>
    <xf numFmtId="10" fontId="22" fillId="7" borderId="34" xfId="0" applyNumberFormat="1" applyFont="1" applyFill="1" applyBorder="1" applyAlignment="1">
      <alignment horizontal="right" wrapText="1"/>
    </xf>
    <xf numFmtId="0" fontId="32" fillId="0" borderId="0" xfId="0" applyFont="1" applyAlignment="1">
      <alignment vertical="center" wrapText="1"/>
    </xf>
    <xf numFmtId="166" fontId="22" fillId="0" borderId="28" xfId="0" applyNumberFormat="1" applyFont="1" applyBorder="1" applyAlignment="1">
      <alignment horizontal="right" vertical="center"/>
    </xf>
    <xf numFmtId="166" fontId="0" fillId="0" borderId="31" xfId="0" applyNumberFormat="1" applyFont="1" applyBorder="1"/>
    <xf numFmtId="166" fontId="0" fillId="0" borderId="30" xfId="0" applyNumberFormat="1" applyFont="1" applyBorder="1"/>
    <xf numFmtId="0" fontId="17" fillId="0" borderId="0" xfId="0" applyFont="1" applyAlignment="1">
      <alignment horizontal="center" vertical="center"/>
    </xf>
    <xf numFmtId="166" fontId="0" fillId="0" borderId="32" xfId="0" applyNumberFormat="1" applyFont="1" applyBorder="1"/>
    <xf numFmtId="10" fontId="22" fillId="7" borderId="107" xfId="0" applyNumberFormat="1" applyFont="1" applyFill="1" applyBorder="1" applyAlignment="1">
      <alignment horizontal="right" wrapText="1"/>
    </xf>
    <xf numFmtId="0" fontId="32" fillId="0" borderId="0" xfId="0" applyFont="1" applyAlignment="1">
      <alignment wrapText="1"/>
    </xf>
    <xf numFmtId="3" fontId="32" fillId="0" borderId="0" xfId="0" applyNumberFormat="1" applyFont="1" applyAlignment="1">
      <alignment horizontal="center" wrapText="1"/>
    </xf>
    <xf numFmtId="10" fontId="22" fillId="7" borderId="74" xfId="0" applyNumberFormat="1" applyFont="1" applyFill="1" applyBorder="1" applyAlignment="1">
      <alignment horizontal="right" wrapText="1"/>
    </xf>
    <xf numFmtId="166" fontId="22" fillId="0" borderId="7" xfId="0" applyNumberFormat="1" applyFont="1" applyBorder="1" applyAlignment="1">
      <alignment horizontal="right" wrapText="1"/>
    </xf>
    <xf numFmtId="10" fontId="22" fillId="0" borderId="34" xfId="0" applyNumberFormat="1" applyFont="1" applyBorder="1" applyAlignment="1">
      <alignment horizontal="right" wrapText="1"/>
    </xf>
    <xf numFmtId="166" fontId="0" fillId="0" borderId="29" xfId="0" applyNumberFormat="1" applyFont="1" applyBorder="1"/>
    <xf numFmtId="0" fontId="22" fillId="0" borderId="0" xfId="0" applyFont="1" applyAlignment="1">
      <alignment horizontal="center" vertical="center" wrapText="1"/>
    </xf>
    <xf numFmtId="166" fontId="22" fillId="0" borderId="78" xfId="0" applyNumberFormat="1" applyFont="1" applyBorder="1" applyAlignment="1">
      <alignment horizontal="right" vertical="center"/>
    </xf>
    <xf numFmtId="166" fontId="0" fillId="0" borderId="33" xfId="0" applyNumberFormat="1" applyFont="1" applyBorder="1"/>
    <xf numFmtId="166" fontId="32" fillId="0" borderId="0" xfId="0" applyNumberFormat="1" applyFont="1" applyAlignment="1">
      <alignment horizontal="center"/>
    </xf>
    <xf numFmtId="0" fontId="17" fillId="0" borderId="136" xfId="0" applyFont="1" applyBorder="1" applyAlignment="1">
      <alignment wrapText="1"/>
    </xf>
    <xf numFmtId="166" fontId="0" fillId="7" borderId="37" xfId="0" applyNumberFormat="1" applyFont="1" applyFill="1" applyBorder="1"/>
    <xf numFmtId="166" fontId="22" fillId="0" borderId="73" xfId="0" applyNumberFormat="1" applyFont="1" applyBorder="1" applyAlignment="1">
      <alignment horizontal="center" vertical="center" wrapText="1"/>
    </xf>
    <xf numFmtId="166" fontId="0" fillId="0" borderId="0" xfId="0" applyNumberFormat="1" applyFont="1"/>
    <xf numFmtId="166" fontId="22" fillId="0" borderId="131" xfId="0" applyNumberFormat="1" applyFont="1" applyBorder="1" applyAlignment="1">
      <alignment horizontal="right" wrapText="1"/>
    </xf>
    <xf numFmtId="166" fontId="32" fillId="0" borderId="0" xfId="0" applyNumberFormat="1" applyFont="1" applyAlignment="1">
      <alignment horizontal="center" vertical="top" wrapText="1"/>
    </xf>
    <xf numFmtId="10" fontId="22" fillId="0" borderId="107" xfId="0" applyNumberFormat="1" applyFont="1" applyBorder="1" applyAlignment="1">
      <alignment horizontal="right" wrapText="1"/>
    </xf>
    <xf numFmtId="0" fontId="17" fillId="12" borderId="124" xfId="0" applyFont="1" applyFill="1" applyBorder="1" applyAlignment="1">
      <alignment horizontal="left" vertical="center"/>
    </xf>
    <xf numFmtId="166" fontId="32" fillId="0" borderId="0" xfId="0" applyNumberFormat="1" applyFont="1" applyAlignment="1">
      <alignment vertical="top" wrapText="1"/>
    </xf>
    <xf numFmtId="166" fontId="22" fillId="0" borderId="28" xfId="0" applyNumberFormat="1" applyFont="1" applyBorder="1" applyAlignment="1">
      <alignment horizontal="center" vertical="center" wrapText="1"/>
    </xf>
    <xf numFmtId="166" fontId="0" fillId="7" borderId="36" xfId="0" applyNumberFormat="1" applyFont="1" applyFill="1" applyBorder="1"/>
    <xf numFmtId="166" fontId="22" fillId="0" borderId="78" xfId="0" applyNumberFormat="1" applyFont="1" applyBorder="1" applyAlignment="1">
      <alignment horizontal="center" vertical="center" wrapText="1"/>
    </xf>
    <xf numFmtId="0" fontId="22" fillId="0" borderId="0" xfId="0" applyFont="1"/>
    <xf numFmtId="0" fontId="17" fillId="0" borderId="0" xfId="0" applyFont="1" applyAlignment="1">
      <alignment horizontal="center"/>
    </xf>
    <xf numFmtId="166" fontId="0" fillId="7" borderId="38" xfId="0" applyNumberFormat="1" applyFont="1" applyFill="1" applyBorder="1"/>
    <xf numFmtId="166" fontId="22" fillId="0" borderId="34" xfId="0" applyNumberFormat="1" applyFont="1" applyBorder="1" applyAlignment="1">
      <alignment horizontal="center" vertical="center" wrapText="1"/>
    </xf>
    <xf numFmtId="10" fontId="22" fillId="0" borderId="74" xfId="0" applyNumberFormat="1" applyFont="1" applyBorder="1" applyAlignment="1">
      <alignment horizontal="right" wrapText="1"/>
    </xf>
    <xf numFmtId="166" fontId="22" fillId="0" borderId="40" xfId="0" applyNumberFormat="1" applyFont="1" applyBorder="1" applyAlignment="1">
      <alignment horizontal="right"/>
    </xf>
    <xf numFmtId="166" fontId="0" fillId="7" borderId="35" xfId="0" applyNumberFormat="1" applyFont="1" applyFill="1" applyBorder="1"/>
    <xf numFmtId="0" fontId="70" fillId="0" borderId="0" xfId="0" applyFont="1" applyAlignment="1">
      <alignment vertical="center" wrapText="1"/>
    </xf>
    <xf numFmtId="166" fontId="22" fillId="0" borderId="103" xfId="0" applyNumberFormat="1" applyFont="1" applyBorder="1" applyAlignment="1">
      <alignment horizontal="right"/>
    </xf>
    <xf numFmtId="166" fontId="22" fillId="0" borderId="74" xfId="0" applyNumberFormat="1" applyFont="1" applyBorder="1" applyAlignment="1">
      <alignment horizontal="center" vertical="center" wrapText="1"/>
    </xf>
    <xf numFmtId="166" fontId="0" fillId="7" borderId="39" xfId="0" applyNumberFormat="1" applyFont="1" applyFill="1" applyBorder="1"/>
    <xf numFmtId="0" fontId="80" fillId="0" borderId="0" xfId="0" applyFont="1"/>
    <xf numFmtId="0" fontId="80" fillId="9" borderId="0" xfId="0" applyFont="1" applyFill="1" applyBorder="1" applyAlignment="1">
      <alignment horizontal="left" vertical="center"/>
    </xf>
    <xf numFmtId="0" fontId="81" fillId="0" borderId="0" xfId="0" applyFont="1" applyAlignment="1">
      <alignment horizontal="right"/>
    </xf>
    <xf numFmtId="0" fontId="81" fillId="0" borderId="0" xfId="0" applyFont="1" applyAlignment="1">
      <alignment horizontal="center"/>
    </xf>
    <xf numFmtId="166" fontId="0" fillId="0" borderId="37" xfId="0" applyNumberFormat="1" applyFont="1" applyBorder="1"/>
    <xf numFmtId="10" fontId="22" fillId="7" borderId="64" xfId="0" applyNumberFormat="1" applyFont="1" applyFill="1" applyBorder="1" applyAlignment="1">
      <alignment horizontal="right" wrapText="1"/>
    </xf>
    <xf numFmtId="166" fontId="0" fillId="0" borderId="36" xfId="0" applyNumberFormat="1" applyFont="1" applyBorder="1"/>
    <xf numFmtId="0" fontId="17" fillId="0" borderId="66" xfId="0" applyFont="1" applyBorder="1" applyAlignment="1">
      <alignment wrapText="1"/>
    </xf>
    <xf numFmtId="0" fontId="61" fillId="6" borderId="0" xfId="0" applyFont="1" applyFill="1" applyBorder="1" applyAlignment="1">
      <alignment horizontal="center" wrapText="1"/>
    </xf>
    <xf numFmtId="10" fontId="22" fillId="7" borderId="34" xfId="0" applyNumberFormat="1" applyFont="1" applyFill="1" applyBorder="1" applyAlignment="1">
      <alignment horizontal="center" wrapText="1"/>
    </xf>
    <xf numFmtId="166" fontId="22" fillId="0" borderId="40" xfId="0" applyNumberFormat="1" applyFont="1" applyBorder="1" applyAlignment="1">
      <alignment horizontal="center" vertical="center" wrapText="1"/>
    </xf>
    <xf numFmtId="166" fontId="0" fillId="0" borderId="38" xfId="0" applyNumberFormat="1" applyFont="1" applyBorder="1"/>
    <xf numFmtId="10" fontId="22" fillId="0" borderId="34" xfId="0" applyNumberFormat="1" applyFont="1" applyBorder="1" applyAlignment="1">
      <alignment horizontal="center" wrapText="1"/>
    </xf>
    <xf numFmtId="10" fontId="22" fillId="0" borderId="107" xfId="0" applyNumberFormat="1" applyFont="1" applyBorder="1" applyAlignment="1">
      <alignment horizontal="center" wrapText="1"/>
    </xf>
    <xf numFmtId="0" fontId="60" fillId="0" borderId="0" xfId="0" applyFont="1" applyAlignment="1">
      <alignment vertical="center" readingOrder="1"/>
    </xf>
    <xf numFmtId="10" fontId="22" fillId="9" borderId="34" xfId="0" applyNumberFormat="1" applyFont="1" applyFill="1" applyBorder="1" applyAlignment="1">
      <alignment horizontal="center" wrapText="1"/>
    </xf>
    <xf numFmtId="166" fontId="22" fillId="9" borderId="74" xfId="0" applyNumberFormat="1" applyFont="1" applyFill="1" applyBorder="1" applyAlignment="1">
      <alignment horizontal="center" wrapText="1"/>
    </xf>
    <xf numFmtId="166" fontId="0" fillId="0" borderId="35" xfId="0" applyNumberFormat="1" applyFont="1" applyBorder="1"/>
    <xf numFmtId="9" fontId="22" fillId="0" borderId="40" xfId="0" applyNumberFormat="1" applyFont="1" applyBorder="1" applyAlignment="1">
      <alignment horizontal="center" vertical="center" wrapText="1"/>
    </xf>
    <xf numFmtId="10" fontId="22" fillId="7" borderId="67" xfId="0" applyNumberFormat="1" applyFont="1" applyFill="1" applyBorder="1" applyAlignment="1">
      <alignment horizontal="right" wrapText="1"/>
    </xf>
    <xf numFmtId="0" fontId="0" fillId="0" borderId="143" xfId="0" applyFont="1" applyBorder="1"/>
    <xf numFmtId="166" fontId="22" fillId="0" borderId="83" xfId="0" applyNumberFormat="1" applyFont="1" applyBorder="1" applyAlignment="1">
      <alignment horizontal="center" vertical="center" wrapText="1"/>
    </xf>
    <xf numFmtId="10" fontId="22" fillId="0" borderId="67" xfId="0" applyNumberFormat="1" applyFont="1" applyBorder="1" applyAlignment="1">
      <alignment horizontal="right" wrapText="1"/>
    </xf>
    <xf numFmtId="166" fontId="0" fillId="0" borderId="39" xfId="0" applyNumberFormat="1" applyFont="1" applyBorder="1"/>
    <xf numFmtId="0" fontId="17" fillId="8" borderId="60" xfId="0" applyFont="1" applyFill="1" applyBorder="1" applyAlignment="1">
      <alignment vertical="center"/>
    </xf>
    <xf numFmtId="0" fontId="83" fillId="0" borderId="0" xfId="0" applyFont="1" applyAlignment="1">
      <alignment horizontal="center" vertical="center" wrapText="1"/>
    </xf>
    <xf numFmtId="10" fontId="17" fillId="8" borderId="60" xfId="0" applyNumberFormat="1" applyFont="1" applyFill="1" applyBorder="1" applyAlignment="1">
      <alignment horizontal="right" vertical="center" wrapText="1"/>
    </xf>
    <xf numFmtId="3" fontId="84" fillId="0" borderId="0" xfId="0" applyNumberFormat="1" applyFont="1" applyAlignment="1">
      <alignment horizontal="right" vertical="center"/>
    </xf>
    <xf numFmtId="10" fontId="17" fillId="8" borderId="93" xfId="0" applyNumberFormat="1" applyFont="1" applyFill="1" applyBorder="1" applyAlignment="1">
      <alignment horizontal="right" vertical="center" wrapText="1"/>
    </xf>
    <xf numFmtId="3" fontId="9" fillId="0" borderId="0" xfId="0" applyNumberFormat="1" applyFont="1" applyAlignment="1">
      <alignment horizontal="center" vertical="center"/>
    </xf>
    <xf numFmtId="166" fontId="22" fillId="0" borderId="85" xfId="0" applyNumberFormat="1" applyFont="1" applyBorder="1" applyAlignment="1">
      <alignment horizontal="right" vertical="center" wrapText="1"/>
    </xf>
    <xf numFmtId="3" fontId="9" fillId="0" borderId="0" xfId="0" applyNumberFormat="1" applyFont="1" applyAlignment="1">
      <alignment horizontal="center" vertical="center" wrapText="1"/>
    </xf>
    <xf numFmtId="10" fontId="17" fillId="8" borderId="10" xfId="0" applyNumberFormat="1" applyFont="1" applyFill="1" applyBorder="1" applyAlignment="1">
      <alignment horizontal="right" vertical="center" wrapText="1"/>
    </xf>
    <xf numFmtId="3" fontId="17" fillId="0" borderId="0" xfId="0" applyNumberFormat="1" applyFont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167" fontId="85" fillId="0" borderId="0" xfId="0" applyNumberFormat="1" applyFont="1" applyAlignment="1">
      <alignment horizontal="center" vertical="center"/>
    </xf>
    <xf numFmtId="166" fontId="22" fillId="9" borderId="34" xfId="0" applyNumberFormat="1" applyFont="1" applyFill="1" applyBorder="1" applyAlignment="1">
      <alignment horizontal="right" vertical="center" wrapText="1"/>
    </xf>
    <xf numFmtId="166" fontId="22" fillId="9" borderId="107" xfId="0" applyNumberFormat="1" applyFont="1" applyFill="1" applyBorder="1" applyAlignment="1">
      <alignment horizontal="right" vertical="center" wrapText="1"/>
    </xf>
    <xf numFmtId="166" fontId="22" fillId="0" borderId="125" xfId="0" applyNumberFormat="1" applyFont="1" applyBorder="1" applyAlignment="1">
      <alignment horizontal="right" vertical="center" wrapText="1"/>
    </xf>
    <xf numFmtId="166" fontId="22" fillId="0" borderId="40" xfId="0" applyNumberFormat="1" applyFont="1" applyBorder="1" applyAlignment="1">
      <alignment horizontal="right" vertical="center" wrapText="1"/>
    </xf>
    <xf numFmtId="166" fontId="5" fillId="8" borderId="41" xfId="0" applyNumberFormat="1" applyFont="1" applyFill="1" applyBorder="1" applyAlignment="1">
      <alignment vertical="center"/>
    </xf>
    <xf numFmtId="166" fontId="22" fillId="0" borderId="152" xfId="0" applyNumberFormat="1" applyFont="1" applyBorder="1" applyAlignment="1">
      <alignment horizontal="right" vertical="center" wrapText="1"/>
    </xf>
    <xf numFmtId="166" fontId="22" fillId="0" borderId="103" xfId="0" applyNumberFormat="1" applyFont="1" applyBorder="1" applyAlignment="1">
      <alignment horizontal="right" vertical="center" wrapText="1"/>
    </xf>
    <xf numFmtId="166" fontId="5" fillId="8" borderId="42" xfId="0" applyNumberFormat="1" applyFont="1" applyFill="1" applyBorder="1" applyAlignment="1">
      <alignment vertical="center"/>
    </xf>
    <xf numFmtId="166" fontId="68" fillId="0" borderId="34" xfId="0" applyNumberFormat="1" applyFont="1" applyBorder="1" applyAlignment="1">
      <alignment horizontal="right"/>
    </xf>
    <xf numFmtId="166" fontId="5" fillId="8" borderId="43" xfId="0" applyNumberFormat="1" applyFont="1" applyFill="1" applyBorder="1" applyAlignment="1">
      <alignment vertical="center"/>
    </xf>
    <xf numFmtId="166" fontId="5" fillId="8" borderId="44" xfId="0" applyNumberFormat="1" applyFont="1" applyFill="1" applyBorder="1" applyAlignment="1">
      <alignment vertical="center"/>
    </xf>
    <xf numFmtId="166" fontId="5" fillId="8" borderId="45" xfId="0" applyNumberFormat="1" applyFont="1" applyFill="1" applyBorder="1" applyAlignment="1">
      <alignment vertical="center"/>
    </xf>
    <xf numFmtId="0" fontId="39" fillId="0" borderId="0" xfId="0" applyFont="1" applyAlignment="1">
      <alignment vertical="center"/>
    </xf>
    <xf numFmtId="3" fontId="17" fillId="8" borderId="41" xfId="0" applyNumberFormat="1" applyFont="1" applyFill="1" applyBorder="1" applyAlignment="1">
      <alignment horizontal="right" vertical="center"/>
    </xf>
    <xf numFmtId="3" fontId="17" fillId="8" borderId="43" xfId="0" applyNumberFormat="1" applyFont="1" applyFill="1" applyBorder="1" applyAlignment="1">
      <alignment horizontal="right" vertical="center"/>
    </xf>
    <xf numFmtId="3" fontId="17" fillId="8" borderId="44" xfId="0" applyNumberFormat="1" applyFont="1" applyFill="1" applyBorder="1" applyAlignment="1">
      <alignment horizontal="right" vertical="center"/>
    </xf>
    <xf numFmtId="3" fontId="17" fillId="8" borderId="42" xfId="0" applyNumberFormat="1" applyFont="1" applyFill="1" applyBorder="1" applyAlignment="1">
      <alignment horizontal="right" vertical="center"/>
    </xf>
    <xf numFmtId="3" fontId="17" fillId="8" borderId="45" xfId="0" applyNumberFormat="1" applyFont="1" applyFill="1" applyBorder="1" applyAlignment="1">
      <alignment horizontal="right" vertical="center"/>
    </xf>
    <xf numFmtId="0" fontId="26" fillId="4" borderId="0" xfId="0" applyFont="1" applyFill="1" applyBorder="1" applyAlignment="1">
      <alignment horizontal="center" vertical="top"/>
    </xf>
    <xf numFmtId="0" fontId="13" fillId="0" borderId="0" xfId="0" applyFont="1" applyBorder="1"/>
    <xf numFmtId="0" fontId="28" fillId="4" borderId="0" xfId="0" applyFont="1" applyFill="1" applyBorder="1" applyAlignment="1">
      <alignment horizontal="center" vertical="top"/>
    </xf>
    <xf numFmtId="0" fontId="49" fillId="5" borderId="0" xfId="0" applyFont="1" applyFill="1" applyBorder="1" applyAlignment="1">
      <alignment horizontal="center"/>
    </xf>
    <xf numFmtId="0" fontId="56" fillId="5" borderId="0" xfId="0" applyFont="1" applyFill="1" applyBorder="1" applyAlignment="1">
      <alignment horizontal="left" vertical="top"/>
    </xf>
    <xf numFmtId="0" fontId="36" fillId="5" borderId="0" xfId="0" applyFont="1" applyFill="1" applyBorder="1" applyAlignment="1">
      <alignment horizontal="center" vertical="top" wrapText="1"/>
    </xf>
    <xf numFmtId="0" fontId="42" fillId="5" borderId="0" xfId="0" applyFont="1" applyFill="1" applyBorder="1" applyAlignment="1">
      <alignment horizontal="center"/>
    </xf>
    <xf numFmtId="0" fontId="29" fillId="0" borderId="0" xfId="0" applyFont="1" applyAlignment="1">
      <alignment horizontal="center" vertical="top"/>
    </xf>
    <xf numFmtId="0" fontId="0" fillId="0" borderId="0" xfId="0" applyFont="1" applyAlignment="1"/>
    <xf numFmtId="0" fontId="6" fillId="0" borderId="0" xfId="0" applyFont="1" applyAlignment="1">
      <alignment horizontal="center" vertical="top"/>
    </xf>
    <xf numFmtId="0" fontId="18" fillId="0" borderId="0" xfId="0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0" fillId="0" borderId="0" xfId="0" applyFont="1" applyAlignment="1">
      <alignment horizontal="center"/>
    </xf>
    <xf numFmtId="0" fontId="5" fillId="0" borderId="0" xfId="0" applyFont="1" applyAlignment="1">
      <alignment horizontal="left" wrapText="1"/>
    </xf>
    <xf numFmtId="0" fontId="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39" fillId="6" borderId="0" xfId="0" applyFont="1" applyFill="1" applyBorder="1" applyAlignment="1">
      <alignment horizontal="center" vertical="center" shrinkToFit="1"/>
    </xf>
    <xf numFmtId="0" fontId="23" fillId="3" borderId="6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3" fillId="0" borderId="7" xfId="0" applyFont="1" applyBorder="1"/>
    <xf numFmtId="0" fontId="38" fillId="3" borderId="6" xfId="0" applyFont="1" applyFill="1" applyBorder="1" applyAlignment="1">
      <alignment horizontal="center" vertical="center"/>
    </xf>
    <xf numFmtId="0" fontId="13" fillId="0" borderId="8" xfId="0" applyFont="1" applyBorder="1"/>
    <xf numFmtId="0" fontId="13" fillId="0" borderId="9" xfId="0" applyFont="1" applyBorder="1"/>
    <xf numFmtId="0" fontId="13" fillId="0" borderId="10" xfId="0" applyFont="1" applyBorder="1"/>
    <xf numFmtId="0" fontId="5" fillId="3" borderId="6" xfId="0" applyFont="1" applyFill="1" applyBorder="1" applyAlignment="1">
      <alignment horizontal="center"/>
    </xf>
    <xf numFmtId="0" fontId="37" fillId="0" borderId="0" xfId="0" applyFont="1" applyAlignment="1">
      <alignment horizontal="center" vertical="center"/>
    </xf>
    <xf numFmtId="0" fontId="5" fillId="2" borderId="11" xfId="0" applyFont="1" applyFill="1" applyBorder="1" applyAlignment="1">
      <alignment horizontal="center" vertical="center" wrapText="1"/>
    </xf>
    <xf numFmtId="0" fontId="13" fillId="0" borderId="66" xfId="0" applyFont="1" applyBorder="1"/>
    <xf numFmtId="0" fontId="5" fillId="3" borderId="8" xfId="0" applyFont="1" applyFill="1" applyBorder="1" applyAlignment="1">
      <alignment horizontal="center" vertical="top"/>
    </xf>
    <xf numFmtId="0" fontId="41" fillId="3" borderId="6" xfId="0" applyFont="1" applyFill="1" applyBorder="1" applyAlignment="1">
      <alignment horizontal="center"/>
    </xf>
    <xf numFmtId="0" fontId="60" fillId="6" borderId="0" xfId="0" applyFont="1" applyFill="1" applyBorder="1" applyAlignment="1">
      <alignment horizontal="center" vertical="center" wrapText="1"/>
    </xf>
    <xf numFmtId="0" fontId="60" fillId="6" borderId="0" xfId="0" applyFont="1" applyFill="1" applyBorder="1" applyAlignment="1">
      <alignment horizontal="center" vertical="center" readingOrder="1"/>
    </xf>
    <xf numFmtId="0" fontId="60" fillId="6" borderId="0" xfId="0" applyFont="1" applyFill="1" applyBorder="1" applyAlignment="1">
      <alignment horizontal="center" wrapText="1"/>
    </xf>
    <xf numFmtId="0" fontId="20" fillId="0" borderId="0" xfId="0" applyFont="1" applyAlignment="1">
      <alignment horizontal="center"/>
    </xf>
    <xf numFmtId="0" fontId="39" fillId="6" borderId="0" xfId="0" applyFont="1" applyFill="1" applyBorder="1" applyAlignment="1">
      <alignment horizontal="center" vertical="center" wrapText="1"/>
    </xf>
    <xf numFmtId="0" fontId="39" fillId="6" borderId="0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0" fontId="14" fillId="3" borderId="6" xfId="0" applyFont="1" applyFill="1" applyBorder="1" applyAlignment="1">
      <alignment horizontal="center"/>
    </xf>
    <xf numFmtId="0" fontId="12" fillId="3" borderId="6" xfId="0" applyFont="1" applyFill="1" applyBorder="1" applyAlignment="1">
      <alignment horizontal="center"/>
    </xf>
    <xf numFmtId="0" fontId="14" fillId="3" borderId="8" xfId="0" applyFont="1" applyFill="1" applyBorder="1" applyAlignment="1">
      <alignment horizontal="center" vertical="top"/>
    </xf>
    <xf numFmtId="0" fontId="70" fillId="0" borderId="0" xfId="0" applyFont="1" applyAlignment="1">
      <alignment horizontal="left" vertical="top" wrapText="1"/>
    </xf>
    <xf numFmtId="0" fontId="60" fillId="6" borderId="0" xfId="0" applyFont="1" applyFill="1" applyBorder="1" applyAlignment="1">
      <alignment horizontal="center" vertical="center"/>
    </xf>
    <xf numFmtId="0" fontId="70" fillId="0" borderId="0" xfId="0" applyFont="1" applyAlignment="1">
      <alignment horizontal="left" wrapText="1"/>
    </xf>
    <xf numFmtId="0" fontId="1" fillId="3" borderId="8" xfId="0" applyFont="1" applyFill="1" applyBorder="1" applyAlignment="1">
      <alignment horizontal="center" vertical="top"/>
    </xf>
    <xf numFmtId="0" fontId="70" fillId="0" borderId="0" xfId="0" applyFont="1" applyAlignment="1">
      <alignment horizontal="left"/>
    </xf>
    <xf numFmtId="0" fontId="66" fillId="0" borderId="0" xfId="0" applyFont="1" applyAlignment="1">
      <alignment horizontal="center"/>
    </xf>
    <xf numFmtId="0" fontId="14" fillId="3" borderId="6" xfId="0" applyFont="1" applyFill="1" applyBorder="1" applyAlignment="1">
      <alignment horizontal="center" vertical="center"/>
    </xf>
    <xf numFmtId="0" fontId="0" fillId="0" borderId="0" xfId="0" applyFont="1" applyAlignment="1">
      <alignment horizontal="left"/>
    </xf>
    <xf numFmtId="0" fontId="60" fillId="6" borderId="0" xfId="0" applyFont="1" applyFill="1" applyBorder="1" applyAlignment="1">
      <alignment horizontal="center"/>
    </xf>
    <xf numFmtId="0" fontId="21" fillId="7" borderId="91" xfId="0" applyFont="1" applyFill="1" applyBorder="1" applyAlignment="1">
      <alignment horizontal="left" vertical="center" wrapText="1"/>
    </xf>
    <xf numFmtId="0" fontId="13" fillId="0" borderId="107" xfId="0" applyFont="1" applyBorder="1"/>
    <xf numFmtId="0" fontId="21" fillId="0" borderId="91" xfId="0" applyFont="1" applyBorder="1" applyAlignment="1">
      <alignment horizontal="left" vertical="center" wrapText="1"/>
    </xf>
    <xf numFmtId="0" fontId="13" fillId="0" borderId="35" xfId="0" applyFont="1" applyBorder="1"/>
    <xf numFmtId="0" fontId="21" fillId="7" borderId="112" xfId="0" applyFont="1" applyFill="1" applyBorder="1" applyAlignment="1">
      <alignment horizontal="left" vertical="center" wrapText="1"/>
    </xf>
    <xf numFmtId="0" fontId="13" fillId="0" borderId="146" xfId="0" applyFont="1" applyBorder="1"/>
    <xf numFmtId="0" fontId="17" fillId="0" borderId="99" xfId="0" applyFont="1" applyBorder="1" applyAlignment="1">
      <alignment horizontal="left" vertical="center" wrapText="1"/>
    </xf>
    <xf numFmtId="0" fontId="13" fillId="0" borderId="122" xfId="0" applyFont="1" applyBorder="1"/>
    <xf numFmtId="0" fontId="17" fillId="2" borderId="135" xfId="0" applyFont="1" applyFill="1" applyBorder="1" applyAlignment="1">
      <alignment horizontal="center" vertical="center" wrapText="1"/>
    </xf>
    <xf numFmtId="0" fontId="13" fillId="0" borderId="15" xfId="0" applyFont="1" applyBorder="1"/>
    <xf numFmtId="0" fontId="39" fillId="6" borderId="0" xfId="0" applyFont="1" applyFill="1" applyBorder="1" applyAlignment="1">
      <alignment horizontal="center" vertical="center" readingOrder="1"/>
    </xf>
    <xf numFmtId="0" fontId="70" fillId="0" borderId="0" xfId="0" applyFont="1" applyAlignment="1">
      <alignment horizontal="left" vertical="center" wrapText="1"/>
    </xf>
    <xf numFmtId="0" fontId="5" fillId="2" borderId="135" xfId="0" applyFont="1" applyFill="1" applyBorder="1" applyAlignment="1">
      <alignment horizontal="center" vertical="center" wrapText="1"/>
    </xf>
    <xf numFmtId="0" fontId="21" fillId="0" borderId="99" xfId="0" applyFont="1" applyBorder="1" applyAlignment="1">
      <alignment horizontal="left" vertical="center" wrapText="1"/>
    </xf>
    <xf numFmtId="0" fontId="13" fillId="0" borderId="76" xfId="0" applyFont="1" applyBorder="1"/>
    <xf numFmtId="0" fontId="62" fillId="0" borderId="91" xfId="0" applyFont="1" applyBorder="1" applyAlignment="1">
      <alignment horizontal="left" vertical="center"/>
    </xf>
    <xf numFmtId="0" fontId="13" fillId="0" borderId="64" xfId="0" applyFont="1" applyBorder="1"/>
    <xf numFmtId="0" fontId="62" fillId="7" borderId="91" xfId="0" applyFont="1" applyFill="1" applyBorder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74" fillId="0" borderId="0" xfId="0" applyFont="1" applyAlignment="1">
      <alignment horizontal="left" vertical="center"/>
    </xf>
    <xf numFmtId="0" fontId="39" fillId="6" borderId="0" xfId="0" applyFont="1" applyFill="1" applyBorder="1" applyAlignment="1">
      <alignment horizontal="center" vertical="center" wrapText="1" readingOrder="1"/>
    </xf>
    <xf numFmtId="0" fontId="82" fillId="0" borderId="0" xfId="0" applyFont="1" applyAlignment="1">
      <alignment horizontal="center" vertical="center" shrinkToFit="1"/>
    </xf>
    <xf numFmtId="0" fontId="17" fillId="0" borderId="84" xfId="0" applyFont="1" applyBorder="1" applyAlignment="1">
      <alignment horizontal="left" vertical="center" wrapText="1"/>
    </xf>
    <xf numFmtId="0" fontId="13" fillId="0" borderId="71" xfId="0" applyFont="1" applyBorder="1"/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top"/>
    </xf>
    <xf numFmtId="0" fontId="67" fillId="0" borderId="112" xfId="0" applyFont="1" applyBorder="1" applyAlignment="1">
      <alignment horizontal="left" vertical="center"/>
    </xf>
    <xf numFmtId="0" fontId="13" fillId="0" borderId="113" xfId="0" applyFont="1" applyBorder="1"/>
    <xf numFmtId="0" fontId="5" fillId="2" borderId="2" xfId="0" applyFont="1" applyFill="1" applyBorder="1" applyAlignment="1">
      <alignment horizontal="center" vertical="center" wrapText="1"/>
    </xf>
    <xf numFmtId="0" fontId="13" fillId="0" borderId="3" xfId="0" applyFont="1" applyBorder="1"/>
    <xf numFmtId="0" fontId="34" fillId="0" borderId="0" xfId="0" applyFont="1" applyAlignment="1">
      <alignment horizontal="left" wrapText="1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3" fillId="0" borderId="5" xfId="0" applyFont="1" applyBorder="1"/>
    <xf numFmtId="164" fontId="5" fillId="11" borderId="8" xfId="0" applyNumberFormat="1" applyFont="1" applyFill="1" applyBorder="1" applyAlignment="1">
      <alignment horizontal="center" vertical="center"/>
    </xf>
    <xf numFmtId="0" fontId="36" fillId="6" borderId="0" xfId="0" applyFont="1" applyFill="1" applyBorder="1" applyAlignment="1">
      <alignment horizontal="center" vertical="center" wrapText="1"/>
    </xf>
    <xf numFmtId="0" fontId="79" fillId="13" borderId="16" xfId="0" applyFont="1" applyFill="1" applyBorder="1" applyAlignment="1">
      <alignment horizontal="center" vertical="center"/>
    </xf>
    <xf numFmtId="0" fontId="13" fillId="0" borderId="17" xfId="0" applyFont="1" applyBorder="1"/>
    <xf numFmtId="0" fontId="14" fillId="3" borderId="9" xfId="0" applyFont="1" applyFill="1" applyBorder="1" applyAlignment="1">
      <alignment horizontal="center" vertical="center" wrapText="1"/>
    </xf>
    <xf numFmtId="0" fontId="31" fillId="3" borderId="8" xfId="0" applyFont="1" applyFill="1" applyBorder="1" applyAlignment="1">
      <alignment horizontal="center" vertical="top" wrapText="1"/>
    </xf>
    <xf numFmtId="9" fontId="7" fillId="8" borderId="59" xfId="0" applyNumberFormat="1" applyFont="1" applyFill="1" applyBorder="1" applyAlignment="1">
      <alignment horizontal="center" vertical="center"/>
    </xf>
    <xf numFmtId="0" fontId="13" fillId="0" borderId="60" xfId="0" applyFont="1" applyBorder="1"/>
    <xf numFmtId="0" fontId="17" fillId="2" borderId="14" xfId="0" applyFont="1" applyFill="1" applyBorder="1" applyAlignment="1">
      <alignment horizontal="center"/>
    </xf>
    <xf numFmtId="0" fontId="17" fillId="2" borderId="16" xfId="0" applyFont="1" applyFill="1" applyBorder="1" applyAlignment="1">
      <alignment horizontal="center"/>
    </xf>
    <xf numFmtId="0" fontId="13" fillId="0" borderId="18" xfId="0" applyFont="1" applyBorder="1"/>
    <xf numFmtId="0" fontId="17" fillId="2" borderId="13" xfId="0" applyFont="1" applyFill="1" applyBorder="1" applyAlignment="1">
      <alignment horizontal="center"/>
    </xf>
    <xf numFmtId="0" fontId="13" fillId="0" borderId="13" xfId="0" applyFont="1" applyBorder="1"/>
    <xf numFmtId="9" fontId="7" fillId="8" borderId="142" xfId="0" applyNumberFormat="1" applyFont="1" applyFill="1" applyBorder="1" applyAlignment="1">
      <alignment horizontal="center" vertical="center"/>
    </xf>
    <xf numFmtId="0" fontId="13" fillId="0" borderId="132" xfId="0" applyFont="1" applyBorder="1"/>
    <xf numFmtId="3" fontId="7" fillId="8" borderId="59" xfId="0" applyNumberFormat="1" applyFont="1" applyFill="1" applyBorder="1" applyAlignment="1">
      <alignment horizontal="center" vertical="center"/>
    </xf>
    <xf numFmtId="0" fontId="17" fillId="2" borderId="12" xfId="0" applyFont="1" applyFill="1" applyBorder="1" applyAlignment="1">
      <alignment horizontal="center" vertical="center"/>
    </xf>
    <xf numFmtId="0" fontId="13" fillId="0" borderId="20" xfId="0" applyFont="1" applyBorder="1"/>
    <xf numFmtId="0" fontId="17" fillId="0" borderId="79" xfId="0" applyFont="1" applyBorder="1" applyAlignment="1">
      <alignment horizontal="center" vertical="center"/>
    </xf>
    <xf numFmtId="0" fontId="13" fillId="0" borderId="153" xfId="0" applyFont="1" applyBorder="1"/>
    <xf numFmtId="0" fontId="17" fillId="0" borderId="11" xfId="0" applyFont="1" applyBorder="1" applyAlignment="1">
      <alignment horizontal="center" vertical="center"/>
    </xf>
    <xf numFmtId="0" fontId="13" fillId="0" borderId="19" xfId="0" applyFont="1" applyBorder="1"/>
    <xf numFmtId="0" fontId="13" fillId="0" borderId="51" xfId="0" applyFont="1" applyBorder="1"/>
    <xf numFmtId="0" fontId="17" fillId="7" borderId="89" xfId="0" applyFont="1" applyFill="1" applyBorder="1" applyAlignment="1">
      <alignment horizontal="center" wrapText="1"/>
    </xf>
    <xf numFmtId="0" fontId="17" fillId="0" borderId="89" xfId="0" applyFont="1" applyBorder="1" applyAlignment="1">
      <alignment horizontal="center" wrapText="1"/>
    </xf>
    <xf numFmtId="166" fontId="7" fillId="8" borderId="59" xfId="0" applyNumberFormat="1" applyFont="1" applyFill="1" applyBorder="1" applyAlignment="1">
      <alignment horizontal="center" vertical="center"/>
    </xf>
    <xf numFmtId="0" fontId="17" fillId="2" borderId="145" xfId="0" applyFont="1" applyFill="1" applyBorder="1" applyAlignment="1">
      <alignment horizontal="center" vertical="center"/>
    </xf>
    <xf numFmtId="0" fontId="13" fillId="0" borderId="80" xfId="0" applyFont="1" applyBorder="1"/>
    <xf numFmtId="0" fontId="13" fillId="0" borderId="148" xfId="0" applyFont="1" applyBorder="1"/>
    <xf numFmtId="0" fontId="13" fillId="0" borderId="143" xfId="0" applyFont="1" applyBorder="1"/>
    <xf numFmtId="0" fontId="17" fillId="8" borderId="134" xfId="0" applyFont="1" applyFill="1" applyBorder="1" applyAlignment="1">
      <alignment horizontal="center" vertical="center" wrapText="1"/>
    </xf>
    <xf numFmtId="0" fontId="13" fillId="0" borderId="114" xfId="0" applyFont="1" applyBorder="1"/>
    <xf numFmtId="0" fontId="16" fillId="6" borderId="0" xfId="0" applyFont="1" applyFill="1" applyBorder="1" applyAlignment="1">
      <alignment horizontal="center" vertical="center" wrapText="1"/>
    </xf>
    <xf numFmtId="0" fontId="13" fillId="0" borderId="119" xfId="0" applyFont="1" applyBorder="1"/>
    <xf numFmtId="0" fontId="17" fillId="0" borderId="68" xfId="0" applyFont="1" applyBorder="1" applyAlignment="1">
      <alignment horizontal="center" wrapText="1"/>
    </xf>
    <xf numFmtId="0" fontId="13" fillId="0" borderId="29" xfId="0" applyFont="1" applyBorder="1"/>
    <xf numFmtId="0" fontId="17" fillId="0" borderId="2" xfId="0" applyFont="1" applyBorder="1" applyAlignment="1">
      <alignment horizontal="center" vertical="center"/>
    </xf>
    <xf numFmtId="0" fontId="13" fillId="0" borderId="6" xfId="0" applyFont="1" applyBorder="1"/>
    <xf numFmtId="0" fontId="17" fillId="8" borderId="59" xfId="0" applyFont="1" applyFill="1" applyBorder="1" applyAlignment="1">
      <alignment horizontal="center" vertical="center" wrapText="1"/>
    </xf>
    <xf numFmtId="0" fontId="22" fillId="12" borderId="149" xfId="0" applyFont="1" applyFill="1" applyBorder="1" applyAlignment="1">
      <alignment horizontal="left" vertical="center" wrapText="1"/>
    </xf>
    <xf numFmtId="0" fontId="13" fillId="0" borderId="150" xfId="0" applyFont="1" applyBorder="1"/>
    <xf numFmtId="0" fontId="13" fillId="0" borderId="151" xfId="0" applyFont="1" applyBorder="1"/>
    <xf numFmtId="0" fontId="22" fillId="12" borderId="142" xfId="0" applyFont="1" applyFill="1" applyBorder="1" applyAlignment="1">
      <alignment horizontal="left" vertical="center" wrapText="1"/>
    </xf>
    <xf numFmtId="0" fontId="13" fillId="0" borderId="126" xfId="0" applyFont="1" applyBorder="1"/>
    <xf numFmtId="0" fontId="13" fillId="0" borderId="140" xfId="0" applyFont="1" applyBorder="1"/>
    <xf numFmtId="0" fontId="22" fillId="0" borderId="149" xfId="0" applyFont="1" applyBorder="1" applyAlignment="1">
      <alignment horizontal="left" wrapText="1"/>
    </xf>
    <xf numFmtId="0" fontId="22" fillId="0" borderId="149" xfId="0" applyFont="1" applyBorder="1" applyAlignment="1">
      <alignment horizontal="left" vertical="center" wrapText="1"/>
    </xf>
    <xf numFmtId="0" fontId="5" fillId="12" borderId="14" xfId="0" applyFont="1" applyFill="1" applyBorder="1" applyAlignment="1">
      <alignment horizontal="center" vertical="center"/>
    </xf>
    <xf numFmtId="0" fontId="22" fillId="0" borderId="149" xfId="0" applyFont="1" applyBorder="1" applyAlignment="1">
      <alignment horizontal="left" vertical="center"/>
    </xf>
    <xf numFmtId="0" fontId="77" fillId="6" borderId="0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7" fillId="2" borderId="2" xfId="0" applyFont="1" applyFill="1" applyBorder="1" applyAlignment="1">
      <alignment horizontal="center" vertical="center" wrapText="1"/>
    </xf>
    <xf numFmtId="0" fontId="13" fillId="0" borderId="81" xfId="0" applyFont="1" applyBorder="1"/>
    <xf numFmtId="0" fontId="12" fillId="0" borderId="0" xfId="0" applyFont="1" applyAlignment="1">
      <alignment horizontal="center"/>
    </xf>
    <xf numFmtId="0" fontId="15" fillId="3" borderId="6" xfId="0" applyFont="1" applyFill="1" applyBorder="1" applyAlignment="1">
      <alignment horizontal="center" vertical="center"/>
    </xf>
    <xf numFmtId="0" fontId="31" fillId="3" borderId="6" xfId="0" applyFont="1" applyFill="1" applyBorder="1" applyAlignment="1">
      <alignment horizontal="center" vertical="center"/>
    </xf>
    <xf numFmtId="0" fontId="31" fillId="3" borderId="8" xfId="0" applyFont="1" applyFill="1" applyBorder="1" applyAlignment="1">
      <alignment horizontal="center" vertical="top"/>
    </xf>
    <xf numFmtId="0" fontId="43" fillId="3" borderId="6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>
              <a:defRPr sz="1600" b="1" i="0">
                <a:solidFill>
                  <a:srgbClr val="000000"/>
                </a:solidFill>
              </a:defRPr>
            </a:pPr>
            <a:r>
              <a:t>DISTRIBUIÇÃO DA FROTA EM PORTO VELHO - 2012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4.2813721075160467E-2"/>
          <c:y val="0.17773515915709046"/>
          <c:w val="0.95256467291675151"/>
          <c:h val="0.51708633231859025"/>
        </c:manualLayout>
      </c:layout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</c:spPr>
          <c:invertIfNegative val="1"/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'FROTA SEGUNDO TIPO'!$R$13:$R$21</c:f>
              <c:strCache>
                <c:ptCount val="9"/>
                <c:pt idx="0">
                  <c:v>AUTOMÓVEL</c:v>
                </c:pt>
                <c:pt idx="1">
                  <c:v>CAMINHÃO</c:v>
                </c:pt>
                <c:pt idx="2">
                  <c:v>CAMINHAO TRATOR </c:v>
                </c:pt>
                <c:pt idx="3">
                  <c:v>CAMINHONETE </c:v>
                </c:pt>
                <c:pt idx="4">
                  <c:v>MOTO </c:v>
                </c:pt>
                <c:pt idx="5">
                  <c:v>ÔNIBUS/MICRO</c:v>
                </c:pt>
                <c:pt idx="6">
                  <c:v>REBOQUE </c:v>
                </c:pt>
                <c:pt idx="7">
                  <c:v>SEMI-REBOQUE </c:v>
                </c:pt>
                <c:pt idx="8">
                  <c:v>OUTROS</c:v>
                </c:pt>
              </c:strCache>
            </c:strRef>
          </c:cat>
          <c:val>
            <c:numRef>
              <c:f>'FROTA SEGUNDO TIPO'!$S$13:$S$21</c:f>
              <c:numCache>
                <c:formatCode>#,##0</c:formatCode>
                <c:ptCount val="9"/>
                <c:pt idx="0">
                  <c:v>94255</c:v>
                </c:pt>
                <c:pt idx="1">
                  <c:v>6190</c:v>
                </c:pt>
                <c:pt idx="2">
                  <c:v>1098</c:v>
                </c:pt>
                <c:pt idx="3">
                  <c:v>17208</c:v>
                </c:pt>
                <c:pt idx="4">
                  <c:v>80114</c:v>
                </c:pt>
                <c:pt idx="5">
                  <c:v>2016</c:v>
                </c:pt>
                <c:pt idx="6">
                  <c:v>3065</c:v>
                </c:pt>
                <c:pt idx="7">
                  <c:v>1875</c:v>
                </c:pt>
                <c:pt idx="8">
                  <c:v>1248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498560"/>
        <c:axId val="200500352"/>
      </c:barChart>
      <c:catAx>
        <c:axId val="200498560"/>
        <c:scaling>
          <c:orientation val="minMax"/>
        </c:scaling>
        <c:delete val="0"/>
        <c:axPos val="b"/>
        <c:majorTickMark val="cross"/>
        <c:minorTickMark val="cross"/>
        <c:tickLblPos val="nextTo"/>
        <c:txPr>
          <a:bodyPr/>
          <a:lstStyle/>
          <a:p>
            <a:pPr>
              <a:defRPr sz="800" b="1" i="0">
                <a:solidFill>
                  <a:srgbClr val="000000"/>
                </a:solidFill>
              </a:defRPr>
            </a:pPr>
            <a:endParaRPr lang="pt-BR"/>
          </a:p>
        </c:txPr>
        <c:crossAx val="200500352"/>
        <c:crosses val="autoZero"/>
        <c:auto val="1"/>
        <c:lblAlgn val="ctr"/>
        <c:lblOffset val="100"/>
        <c:noMultiLvlLbl val="1"/>
      </c:catAx>
      <c:valAx>
        <c:axId val="200500352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200498560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>
              <a:defRPr sz="1600" b="1" i="0">
                <a:solidFill>
                  <a:srgbClr val="000000"/>
                </a:solidFill>
              </a:defRPr>
            </a:pPr>
            <a:r>
              <a:t>10 A 12 ANOS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2.6426426426426432E-2"/>
          <c:y val="0.20858612370423393"/>
          <c:w val="0.94714714714714721"/>
          <c:h val="0.5918401866433366"/>
        </c:manualLayout>
      </c:layout>
      <c:lineChart>
        <c:grouping val="standard"/>
        <c:varyColors val="0"/>
        <c:ser>
          <c:idx val="0"/>
          <c:order val="0"/>
          <c:tx>
            <c:strRef>
              <c:f>'VÍTIMAS NÃO FATAIS'!$C$19</c:f>
              <c:strCache>
                <c:ptCount val="1"/>
                <c:pt idx="0">
                  <c:v>10 A 12 ANOS</c:v>
                </c:pt>
              </c:strCache>
            </c:strRef>
          </c:tx>
          <c:spPr>
            <a:ln w="25400" cmpd="sng">
              <a:solidFill>
                <a:srgbClr val="4F81BD"/>
              </a:solidFill>
            </a:ln>
          </c:spPr>
          <c:marker>
            <c:symbol val="circle"/>
            <c:size val="11"/>
            <c:spPr>
              <a:solidFill>
                <a:srgbClr val="4F81BD"/>
              </a:solidFill>
              <a:ln cmpd="sng">
                <a:solidFill>
                  <a:srgbClr val="4F81BD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'VÍTIMAS NÃO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NÃO FATAIS'!$D$19:$N$19</c:f>
              <c:numCache>
                <c:formatCode>#,##0</c:formatCode>
                <c:ptCount val="11"/>
                <c:pt idx="0">
                  <c:v>87</c:v>
                </c:pt>
                <c:pt idx="1">
                  <c:v>97</c:v>
                </c:pt>
                <c:pt idx="2">
                  <c:v>76</c:v>
                </c:pt>
                <c:pt idx="3">
                  <c:v>82</c:v>
                </c:pt>
                <c:pt idx="4">
                  <c:v>61</c:v>
                </c:pt>
                <c:pt idx="5">
                  <c:v>115</c:v>
                </c:pt>
                <c:pt idx="6">
                  <c:v>120</c:v>
                </c:pt>
                <c:pt idx="7">
                  <c:v>80</c:v>
                </c:pt>
                <c:pt idx="8">
                  <c:v>98</c:v>
                </c:pt>
                <c:pt idx="9">
                  <c:v>89</c:v>
                </c:pt>
                <c:pt idx="10">
                  <c:v>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490112"/>
        <c:axId val="404491648"/>
      </c:lineChart>
      <c:catAx>
        <c:axId val="404490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404491648"/>
        <c:crosses val="autoZero"/>
        <c:auto val="1"/>
        <c:lblAlgn val="ctr"/>
        <c:lblOffset val="100"/>
        <c:noMultiLvlLbl val="1"/>
      </c:catAx>
      <c:valAx>
        <c:axId val="404491648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404490112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5243832472748279E-2"/>
          <c:y val="0.19212121212121211"/>
          <c:w val="0.9495123350545035"/>
          <c:h val="0.60830509822635803"/>
        </c:manualLayout>
      </c:layout>
      <c:lineChart>
        <c:grouping val="standard"/>
        <c:varyColors val="0"/>
        <c:ser>
          <c:idx val="0"/>
          <c:order val="0"/>
          <c:tx>
            <c:strRef>
              <c:f>'VÍTIMAS NÃO FATAIS'!$C$20</c:f>
              <c:strCache>
                <c:ptCount val="1"/>
                <c:pt idx="0">
                  <c:v>13 A 17 ANOS</c:v>
                </c:pt>
              </c:strCache>
            </c:strRef>
          </c:tx>
          <c:spPr>
            <a:ln w="25400" cmpd="sng">
              <a:solidFill>
                <a:srgbClr val="4F81BD"/>
              </a:solidFill>
            </a:ln>
          </c:spPr>
          <c:marker>
            <c:symbol val="circle"/>
            <c:size val="11"/>
            <c:spPr>
              <a:solidFill>
                <a:srgbClr val="4F81BD"/>
              </a:solidFill>
              <a:ln cmpd="sng">
                <a:solidFill>
                  <a:srgbClr val="4F81BD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'VÍTIMAS NÃO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NÃO FATAIS'!$D$20:$N$20</c:f>
              <c:numCache>
                <c:formatCode>#,##0</c:formatCode>
                <c:ptCount val="11"/>
                <c:pt idx="0">
                  <c:v>110</c:v>
                </c:pt>
                <c:pt idx="1">
                  <c:v>142</c:v>
                </c:pt>
                <c:pt idx="2">
                  <c:v>137</c:v>
                </c:pt>
                <c:pt idx="3">
                  <c:v>181</c:v>
                </c:pt>
                <c:pt idx="4">
                  <c:v>140</c:v>
                </c:pt>
                <c:pt idx="5">
                  <c:v>310</c:v>
                </c:pt>
                <c:pt idx="6">
                  <c:v>515</c:v>
                </c:pt>
                <c:pt idx="7">
                  <c:v>250</c:v>
                </c:pt>
                <c:pt idx="8">
                  <c:v>302</c:v>
                </c:pt>
                <c:pt idx="9">
                  <c:v>323</c:v>
                </c:pt>
                <c:pt idx="10">
                  <c:v>277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549632"/>
        <c:axId val="404551168"/>
      </c:lineChart>
      <c:catAx>
        <c:axId val="404549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404551168"/>
        <c:crosses val="autoZero"/>
        <c:auto val="1"/>
        <c:lblAlgn val="ctr"/>
        <c:lblOffset val="100"/>
        <c:noMultiLvlLbl val="1"/>
      </c:catAx>
      <c:valAx>
        <c:axId val="404551168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404549632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1.0362224646018001E-2"/>
          <c:y val="0.18349910924346957"/>
          <c:w val="0.97927555070796357"/>
          <c:h val="0.57834387281900845"/>
        </c:manualLayout>
      </c:layout>
      <c:lineChart>
        <c:grouping val="standard"/>
        <c:varyColors val="0"/>
        <c:ser>
          <c:idx val="0"/>
          <c:order val="0"/>
          <c:tx>
            <c:strRef>
              <c:f>'VÍTIMAS NÃO FATAIS'!$C$21</c:f>
              <c:strCache>
                <c:ptCount val="1"/>
                <c:pt idx="0">
                  <c:v>18 A 29 ANOS</c:v>
                </c:pt>
              </c:strCache>
            </c:strRef>
          </c:tx>
          <c:spPr>
            <a:ln w="25400" cmpd="sng">
              <a:solidFill>
                <a:srgbClr val="4F81BD"/>
              </a:solidFill>
            </a:ln>
          </c:spPr>
          <c:marker>
            <c:symbol val="circle"/>
            <c:size val="11"/>
            <c:spPr>
              <a:solidFill>
                <a:srgbClr val="4F81BD"/>
              </a:solidFill>
              <a:ln cmpd="sng">
                <a:solidFill>
                  <a:srgbClr val="4F81BD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'VÍTIMAS NÃO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NÃO FATAIS'!$D$21:$N$21</c:f>
              <c:numCache>
                <c:formatCode>#,##0</c:formatCode>
                <c:ptCount val="11"/>
                <c:pt idx="0">
                  <c:v>436</c:v>
                </c:pt>
                <c:pt idx="1">
                  <c:v>482</c:v>
                </c:pt>
                <c:pt idx="2">
                  <c:v>496</c:v>
                </c:pt>
                <c:pt idx="3">
                  <c:v>635</c:v>
                </c:pt>
                <c:pt idx="4">
                  <c:v>546</c:v>
                </c:pt>
                <c:pt idx="5">
                  <c:v>1115</c:v>
                </c:pt>
                <c:pt idx="6">
                  <c:v>1581</c:v>
                </c:pt>
                <c:pt idx="7">
                  <c:v>2516</c:v>
                </c:pt>
                <c:pt idx="8">
                  <c:v>2986</c:v>
                </c:pt>
                <c:pt idx="9">
                  <c:v>3330</c:v>
                </c:pt>
                <c:pt idx="10">
                  <c:v>2892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582208"/>
        <c:axId val="407583744"/>
      </c:lineChart>
      <c:catAx>
        <c:axId val="407582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407583744"/>
        <c:crosses val="autoZero"/>
        <c:auto val="1"/>
        <c:lblAlgn val="ctr"/>
        <c:lblOffset val="100"/>
        <c:noMultiLvlLbl val="1"/>
      </c:catAx>
      <c:valAx>
        <c:axId val="407583744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407582208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5200453644243555E-2"/>
          <c:y val="0.21532013043824091"/>
          <c:w val="0.94959909271151455"/>
          <c:h val="0.58510617990932645"/>
        </c:manualLayout>
      </c:layout>
      <c:lineChart>
        <c:grouping val="standard"/>
        <c:varyColors val="0"/>
        <c:ser>
          <c:idx val="0"/>
          <c:order val="0"/>
          <c:tx>
            <c:strRef>
              <c:f>'VÍTIMAS NÃO FATAIS'!$C$22</c:f>
              <c:strCache>
                <c:ptCount val="1"/>
                <c:pt idx="0">
                  <c:v>30 A 59 ANOS</c:v>
                </c:pt>
              </c:strCache>
            </c:strRef>
          </c:tx>
          <c:spPr>
            <a:ln w="25400" cmpd="sng">
              <a:solidFill>
                <a:srgbClr val="4F81BD"/>
              </a:solidFill>
            </a:ln>
          </c:spPr>
          <c:marker>
            <c:symbol val="circle"/>
            <c:size val="11"/>
            <c:spPr>
              <a:solidFill>
                <a:srgbClr val="4F81BD"/>
              </a:solidFill>
              <a:ln cmpd="sng">
                <a:solidFill>
                  <a:srgbClr val="4F81BD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'VÍTIMAS NÃO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NÃO FATAIS'!$D$22:$N$22</c:f>
              <c:numCache>
                <c:formatCode>General</c:formatCode>
                <c:ptCount val="11"/>
                <c:pt idx="0">
                  <c:v>477</c:v>
                </c:pt>
                <c:pt idx="1">
                  <c:v>460</c:v>
                </c:pt>
                <c:pt idx="2" formatCode="#,##0">
                  <c:v>494</c:v>
                </c:pt>
                <c:pt idx="3" formatCode="#,##0">
                  <c:v>588</c:v>
                </c:pt>
                <c:pt idx="4" formatCode="#,##0">
                  <c:v>598</c:v>
                </c:pt>
                <c:pt idx="5" formatCode="#,##0">
                  <c:v>1104</c:v>
                </c:pt>
                <c:pt idx="6" formatCode="#,##0">
                  <c:v>1429</c:v>
                </c:pt>
                <c:pt idx="7" formatCode="#,##0">
                  <c:v>2091</c:v>
                </c:pt>
                <c:pt idx="8" formatCode="#,##0">
                  <c:v>2460</c:v>
                </c:pt>
                <c:pt idx="9" formatCode="#,##0">
                  <c:v>2649</c:v>
                </c:pt>
                <c:pt idx="10" formatCode="#,##0">
                  <c:v>2614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604224"/>
        <c:axId val="407614208"/>
      </c:lineChart>
      <c:catAx>
        <c:axId val="407604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407614208"/>
        <c:crosses val="autoZero"/>
        <c:auto val="1"/>
        <c:lblAlgn val="ctr"/>
        <c:lblOffset val="100"/>
        <c:noMultiLvlLbl val="1"/>
      </c:catAx>
      <c:valAx>
        <c:axId val="407614208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407604224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0.10877438462084132"/>
          <c:y val="0.1528547551567197"/>
          <c:w val="0.88672111087465422"/>
          <c:h val="0.6715204798971226"/>
        </c:manualLayout>
      </c:layout>
      <c:barChart>
        <c:barDir val="col"/>
        <c:grouping val="stacked"/>
        <c:varyColors val="1"/>
        <c:ser>
          <c:idx val="0"/>
          <c:order val="0"/>
          <c:tx>
            <c:strRef>
              <c:f>'VÍTIMAS NÃO FATAIS'!$C$28</c:f>
              <c:strCache>
                <c:ptCount val="1"/>
                <c:pt idx="0">
                  <c:v>CONDUTOR</c:v>
                </c:pt>
              </c:strCache>
            </c:strRef>
          </c:tx>
          <c:spPr>
            <a:solidFill>
              <a:srgbClr val="4F81BD"/>
            </a:solidFill>
          </c:spPr>
          <c:invertIfNegative val="1"/>
          <c:cat>
            <c:numRef>
              <c:f>'VÍTIMAS NÃO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NÃO FATAIS'!$D$28:$N$28</c:f>
              <c:numCache>
                <c:formatCode>General</c:formatCode>
                <c:ptCount val="11"/>
                <c:pt idx="0">
                  <c:v>1104</c:v>
                </c:pt>
                <c:pt idx="1">
                  <c:v>1144</c:v>
                </c:pt>
                <c:pt idx="2">
                  <c:v>1148</c:v>
                </c:pt>
                <c:pt idx="3">
                  <c:v>1344</c:v>
                </c:pt>
                <c:pt idx="4">
                  <c:v>1242</c:v>
                </c:pt>
                <c:pt idx="5">
                  <c:v>2992</c:v>
                </c:pt>
                <c:pt idx="6">
                  <c:v>3401</c:v>
                </c:pt>
                <c:pt idx="7">
                  <c:v>822</c:v>
                </c:pt>
                <c:pt idx="8">
                  <c:v>987</c:v>
                </c:pt>
                <c:pt idx="9">
                  <c:v>1048</c:v>
                </c:pt>
                <c:pt idx="10">
                  <c:v>889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strRef>
              <c:f>'VÍTIMAS NÃO FATAIS'!$C$29</c:f>
              <c:strCache>
                <c:ptCount val="1"/>
                <c:pt idx="0">
                  <c:v>PASSAGEIRO</c:v>
                </c:pt>
              </c:strCache>
            </c:strRef>
          </c:tx>
          <c:spPr>
            <a:solidFill>
              <a:srgbClr val="C0504D"/>
            </a:solidFill>
          </c:spPr>
          <c:invertIfNegative val="1"/>
          <c:cat>
            <c:numRef>
              <c:f>'VÍTIMAS NÃO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NÃO FATAIS'!$D$29:$N$29</c:f>
              <c:numCache>
                <c:formatCode>#,##0</c:formatCode>
                <c:ptCount val="11"/>
                <c:pt idx="0">
                  <c:v>318</c:v>
                </c:pt>
                <c:pt idx="1">
                  <c:v>389</c:v>
                </c:pt>
                <c:pt idx="2">
                  <c:v>367</c:v>
                </c:pt>
                <c:pt idx="3">
                  <c:v>409</c:v>
                </c:pt>
                <c:pt idx="4">
                  <c:v>406</c:v>
                </c:pt>
                <c:pt idx="5">
                  <c:v>812</c:v>
                </c:pt>
                <c:pt idx="6">
                  <c:v>919</c:v>
                </c:pt>
                <c:pt idx="7">
                  <c:v>1242</c:v>
                </c:pt>
                <c:pt idx="8">
                  <c:v>1449</c:v>
                </c:pt>
                <c:pt idx="9">
                  <c:v>1562</c:v>
                </c:pt>
                <c:pt idx="10">
                  <c:v>1399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2"/>
          <c:order val="2"/>
          <c:tx>
            <c:strRef>
              <c:f>'VÍTIMAS NÃO FATAIS'!$C$30</c:f>
              <c:strCache>
                <c:ptCount val="1"/>
                <c:pt idx="0">
                  <c:v>PEDESTRE</c:v>
                </c:pt>
              </c:strCache>
            </c:strRef>
          </c:tx>
          <c:spPr>
            <a:solidFill>
              <a:srgbClr val="9BBB59"/>
            </a:solidFill>
          </c:spPr>
          <c:invertIfNegative val="1"/>
          <c:cat>
            <c:numRef>
              <c:f>'VÍTIMAS NÃO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NÃO FATAIS'!$D$30:$N$30</c:f>
              <c:numCache>
                <c:formatCode>#,##0</c:formatCode>
                <c:ptCount val="11"/>
                <c:pt idx="0">
                  <c:v>118</c:v>
                </c:pt>
                <c:pt idx="1">
                  <c:v>118</c:v>
                </c:pt>
                <c:pt idx="2">
                  <c:v>125</c:v>
                </c:pt>
                <c:pt idx="3">
                  <c:v>145</c:v>
                </c:pt>
                <c:pt idx="4">
                  <c:v>118</c:v>
                </c:pt>
                <c:pt idx="5">
                  <c:v>220</c:v>
                </c:pt>
                <c:pt idx="6">
                  <c:v>251</c:v>
                </c:pt>
                <c:pt idx="7">
                  <c:v>289</c:v>
                </c:pt>
                <c:pt idx="8">
                  <c:v>368</c:v>
                </c:pt>
                <c:pt idx="9">
                  <c:v>357</c:v>
                </c:pt>
                <c:pt idx="10">
                  <c:v>335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3"/>
          <c:order val="3"/>
          <c:tx>
            <c:strRef>
              <c:f>'VÍTIMAS NÃO FATAIS'!$C$31</c:f>
              <c:strCache>
                <c:ptCount val="1"/>
                <c:pt idx="0">
                  <c:v>MOTOCICLISTA</c:v>
                </c:pt>
              </c:strCache>
            </c:strRef>
          </c:tx>
          <c:spPr>
            <a:solidFill>
              <a:srgbClr val="8064A2"/>
            </a:solidFill>
          </c:spPr>
          <c:invertIfNegative val="1"/>
          <c:cat>
            <c:numRef>
              <c:f>'VÍTIMAS NÃO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NÃO FATAIS'!$D$31:$N$31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3170</c:v>
                </c:pt>
                <c:pt idx="8">
                  <c:v>3876</c:v>
                </c:pt>
                <c:pt idx="9">
                  <c:v>4128</c:v>
                </c:pt>
                <c:pt idx="10">
                  <c:v>3892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4"/>
          <c:order val="4"/>
          <c:tx>
            <c:strRef>
              <c:f>'VÍTIMAS NÃO FATAIS'!$C$32</c:f>
              <c:strCache>
                <c:ptCount val="1"/>
                <c:pt idx="0">
                  <c:v>CICLISTA</c:v>
                </c:pt>
              </c:strCache>
            </c:strRef>
          </c:tx>
          <c:spPr>
            <a:solidFill>
              <a:srgbClr val="4BACC6"/>
            </a:solidFill>
          </c:spPr>
          <c:invertIfNegative val="1"/>
          <c:cat>
            <c:numRef>
              <c:f>'VÍTIMAS NÃO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NÃO FATAIS'!$D$32:$N$32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 formatCode="#,##0">
                  <c:v>0</c:v>
                </c:pt>
                <c:pt idx="3" formatCode="#,##0">
                  <c:v>0</c:v>
                </c:pt>
                <c:pt idx="4" formatCode="#,##0">
                  <c:v>0</c:v>
                </c:pt>
                <c:pt idx="5" formatCode="#,##0">
                  <c:v>0</c:v>
                </c:pt>
                <c:pt idx="6" formatCode="#,##0">
                  <c:v>0</c:v>
                </c:pt>
                <c:pt idx="7" formatCode="#,##0">
                  <c:v>710</c:v>
                </c:pt>
                <c:pt idx="8" formatCode="#,##0">
                  <c:v>645</c:v>
                </c:pt>
                <c:pt idx="9" formatCode="#,##0">
                  <c:v>556</c:v>
                </c:pt>
                <c:pt idx="10" formatCode="#,##0">
                  <c:v>459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7673856"/>
        <c:axId val="407679744"/>
      </c:barChart>
      <c:catAx>
        <c:axId val="407673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407679744"/>
        <c:crosses val="autoZero"/>
        <c:auto val="1"/>
        <c:lblAlgn val="ctr"/>
        <c:lblOffset val="100"/>
        <c:noMultiLvlLbl val="1"/>
      </c:catAx>
      <c:valAx>
        <c:axId val="407679744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 sz="1000" b="1" i="0">
                <a:solidFill>
                  <a:srgbClr val="000000"/>
                </a:solidFill>
              </a:defRPr>
            </a:pPr>
            <a:endParaRPr lang="pt-BR"/>
          </a:p>
        </c:txPr>
        <c:crossAx val="407673856"/>
        <c:crosses val="autoZero"/>
        <c:crossBetween val="between"/>
      </c:valAx>
      <c:spPr>
        <a:solidFill>
          <a:srgbClr val="FFFFFF"/>
        </a:solidFill>
      </c:spPr>
    </c:plotArea>
    <c:legend>
      <c:legendPos val="t"/>
      <c:overlay val="0"/>
      <c:txPr>
        <a:bodyPr/>
        <a:lstStyle/>
        <a:p>
          <a:pPr>
            <a:defRPr sz="1000">
              <a:solidFill>
                <a:srgbClr val="000000"/>
              </a:solidFill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1.1037527593819031E-2"/>
          <c:y val="7.8431372549019607E-2"/>
          <c:w val="0.97792494481236159"/>
          <c:h val="0.71025530899546652"/>
        </c:manualLayout>
      </c:layout>
      <c:lineChart>
        <c:grouping val="standard"/>
        <c:varyColors val="0"/>
        <c:ser>
          <c:idx val="0"/>
          <c:order val="0"/>
          <c:spPr>
            <a:ln w="25400" cmpd="sng">
              <a:solidFill>
                <a:srgbClr val="C0504D"/>
              </a:solidFill>
            </a:ln>
          </c:spPr>
          <c:marker>
            <c:symbol val="circle"/>
            <c:size val="10"/>
            <c:spPr>
              <a:solidFill>
                <a:srgbClr val="C0504D"/>
              </a:solidFill>
              <a:ln cmpd="sng">
                <a:solidFill>
                  <a:srgbClr val="C0504D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'VÍTIMAS NÃO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NÃO FATAIS'!$D$35:$N$35</c:f>
              <c:numCache>
                <c:formatCode>#,##0</c:formatCode>
                <c:ptCount val="11"/>
                <c:pt idx="0">
                  <c:v>1583</c:v>
                </c:pt>
                <c:pt idx="1">
                  <c:v>1690</c:v>
                </c:pt>
                <c:pt idx="2">
                  <c:v>1665</c:v>
                </c:pt>
                <c:pt idx="3">
                  <c:v>1918</c:v>
                </c:pt>
                <c:pt idx="4">
                  <c:v>1788</c:v>
                </c:pt>
                <c:pt idx="5">
                  <c:v>4272</c:v>
                </c:pt>
                <c:pt idx="6">
                  <c:v>4791</c:v>
                </c:pt>
                <c:pt idx="7">
                  <c:v>6394</c:v>
                </c:pt>
                <c:pt idx="8">
                  <c:v>7501</c:v>
                </c:pt>
                <c:pt idx="9">
                  <c:v>7938</c:v>
                </c:pt>
                <c:pt idx="10">
                  <c:v>7108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929536"/>
        <c:axId val="422931072"/>
      </c:lineChart>
      <c:catAx>
        <c:axId val="422929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422931072"/>
        <c:crosses val="autoZero"/>
        <c:auto val="1"/>
        <c:lblAlgn val="ctr"/>
        <c:lblOffset val="100"/>
        <c:noMultiLvlLbl val="1"/>
      </c:catAx>
      <c:valAx>
        <c:axId val="422931072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422929536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5114155251141548E-2"/>
          <c:y val="0.19511811023622094"/>
          <c:w val="0.94977168949771684"/>
          <c:h val="0.60530820011134967"/>
        </c:manualLayout>
      </c:layout>
      <c:lineChart>
        <c:grouping val="standard"/>
        <c:varyColors val="0"/>
        <c:ser>
          <c:idx val="0"/>
          <c:order val="0"/>
          <c:tx>
            <c:strRef>
              <c:f>'VÍTIMAS NÃO FATAIS'!$C$23</c:f>
              <c:strCache>
                <c:ptCount val="1"/>
                <c:pt idx="0">
                  <c:v>60 ANOS OU MAIS</c:v>
                </c:pt>
              </c:strCache>
            </c:strRef>
          </c:tx>
          <c:spPr>
            <a:ln w="25400" cmpd="sng">
              <a:solidFill>
                <a:srgbClr val="4F81BD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'VÍTIMAS NÃO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NÃO FATAIS'!$D$23:$N$23</c:f>
              <c:numCache>
                <c:formatCode>#,##0</c:formatCode>
                <c:ptCount val="11"/>
                <c:pt idx="0">
                  <c:v>48</c:v>
                </c:pt>
                <c:pt idx="1">
                  <c:v>50</c:v>
                </c:pt>
                <c:pt idx="2">
                  <c:v>48</c:v>
                </c:pt>
                <c:pt idx="3">
                  <c:v>51</c:v>
                </c:pt>
                <c:pt idx="4">
                  <c:v>47</c:v>
                </c:pt>
                <c:pt idx="5">
                  <c:v>98</c:v>
                </c:pt>
                <c:pt idx="6">
                  <c:v>138</c:v>
                </c:pt>
                <c:pt idx="7">
                  <c:v>147</c:v>
                </c:pt>
                <c:pt idx="8">
                  <c:v>146</c:v>
                </c:pt>
                <c:pt idx="9">
                  <c:v>164</c:v>
                </c:pt>
                <c:pt idx="10">
                  <c:v>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968320"/>
        <c:axId val="423035648"/>
      </c:lineChart>
      <c:catAx>
        <c:axId val="422968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423035648"/>
        <c:crosses val="autoZero"/>
        <c:auto val="1"/>
        <c:lblAlgn val="ctr"/>
        <c:lblOffset val="100"/>
        <c:noMultiLvlLbl val="1"/>
      </c:catAx>
      <c:valAx>
        <c:axId val="423035648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422968320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7.4775660928819515E-2"/>
          <c:y val="0.14591513164926875"/>
          <c:w val="0.9126060425412128"/>
          <c:h val="0.67572404128217389"/>
        </c:manualLayout>
      </c:layout>
      <c:barChart>
        <c:barDir val="col"/>
        <c:grouping val="stacked"/>
        <c:varyColors val="1"/>
        <c:ser>
          <c:idx val="0"/>
          <c:order val="0"/>
          <c:tx>
            <c:strRef>
              <c:f>'VÍTIMAS NÃO FATAIS'!$C$23</c:f>
              <c:strCache>
                <c:ptCount val="1"/>
                <c:pt idx="0">
                  <c:v>60 ANOS OU MAIS</c:v>
                </c:pt>
              </c:strCache>
            </c:strRef>
          </c:tx>
          <c:spPr>
            <a:solidFill>
              <a:srgbClr val="4F81BD"/>
            </a:solidFill>
          </c:spPr>
          <c:invertIfNegative val="1"/>
          <c:cat>
            <c:numRef>
              <c:f>'VÍTIMAS NÃO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NÃO FATAIS'!$D$23:$N$23</c:f>
              <c:numCache>
                <c:formatCode>#,##0</c:formatCode>
                <c:ptCount val="11"/>
                <c:pt idx="0">
                  <c:v>48</c:v>
                </c:pt>
                <c:pt idx="1">
                  <c:v>50</c:v>
                </c:pt>
                <c:pt idx="2">
                  <c:v>48</c:v>
                </c:pt>
                <c:pt idx="3">
                  <c:v>51</c:v>
                </c:pt>
                <c:pt idx="4">
                  <c:v>47</c:v>
                </c:pt>
                <c:pt idx="5">
                  <c:v>98</c:v>
                </c:pt>
                <c:pt idx="6">
                  <c:v>138</c:v>
                </c:pt>
                <c:pt idx="7">
                  <c:v>147</c:v>
                </c:pt>
                <c:pt idx="8">
                  <c:v>146</c:v>
                </c:pt>
                <c:pt idx="9">
                  <c:v>164</c:v>
                </c:pt>
                <c:pt idx="10">
                  <c:v>163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strRef>
              <c:f>'VÍTIMAS NÃO FATAIS'!$C$18</c:f>
              <c:strCache>
                <c:ptCount val="1"/>
                <c:pt idx="0">
                  <c:v>0 A 9 ANOS</c:v>
                </c:pt>
              </c:strCache>
            </c:strRef>
          </c:tx>
          <c:spPr>
            <a:solidFill>
              <a:srgbClr val="C0504D"/>
            </a:solidFill>
          </c:spPr>
          <c:invertIfNegative val="1"/>
          <c:cat>
            <c:numRef>
              <c:f>'VÍTIMAS NÃO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NÃO FATAIS'!$D$18:$N$18</c:f>
              <c:numCache>
                <c:formatCode>General</c:formatCode>
                <c:ptCount val="11"/>
                <c:pt idx="0">
                  <c:v>152</c:v>
                </c:pt>
                <c:pt idx="1">
                  <c:v>156</c:v>
                </c:pt>
                <c:pt idx="2">
                  <c:v>136</c:v>
                </c:pt>
                <c:pt idx="3">
                  <c:v>156</c:v>
                </c:pt>
                <c:pt idx="4">
                  <c:v>96</c:v>
                </c:pt>
                <c:pt idx="5">
                  <c:v>206</c:v>
                </c:pt>
                <c:pt idx="6">
                  <c:v>221</c:v>
                </c:pt>
                <c:pt idx="7">
                  <c:v>178</c:v>
                </c:pt>
                <c:pt idx="8">
                  <c:v>195</c:v>
                </c:pt>
                <c:pt idx="9">
                  <c:v>199</c:v>
                </c:pt>
                <c:pt idx="10">
                  <c:v>153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2"/>
          <c:order val="2"/>
          <c:tx>
            <c:strRef>
              <c:f>'VÍTIMAS NÃO FATAIS'!$C$19</c:f>
              <c:strCache>
                <c:ptCount val="1"/>
                <c:pt idx="0">
                  <c:v>10 A 12 ANOS</c:v>
                </c:pt>
              </c:strCache>
            </c:strRef>
          </c:tx>
          <c:spPr>
            <a:solidFill>
              <a:srgbClr val="9BBB59"/>
            </a:solidFill>
          </c:spPr>
          <c:invertIfNegative val="1"/>
          <c:cat>
            <c:numRef>
              <c:f>'VÍTIMAS NÃO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NÃO FATAIS'!$D$19:$N$19</c:f>
              <c:numCache>
                <c:formatCode>#,##0</c:formatCode>
                <c:ptCount val="11"/>
                <c:pt idx="0">
                  <c:v>87</c:v>
                </c:pt>
                <c:pt idx="1">
                  <c:v>97</c:v>
                </c:pt>
                <c:pt idx="2">
                  <c:v>76</c:v>
                </c:pt>
                <c:pt idx="3">
                  <c:v>82</c:v>
                </c:pt>
                <c:pt idx="4">
                  <c:v>61</c:v>
                </c:pt>
                <c:pt idx="5">
                  <c:v>115</c:v>
                </c:pt>
                <c:pt idx="6">
                  <c:v>120</c:v>
                </c:pt>
                <c:pt idx="7">
                  <c:v>80</c:v>
                </c:pt>
                <c:pt idx="8">
                  <c:v>98</c:v>
                </c:pt>
                <c:pt idx="9">
                  <c:v>89</c:v>
                </c:pt>
                <c:pt idx="10">
                  <c:v>97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3"/>
          <c:order val="3"/>
          <c:tx>
            <c:strRef>
              <c:f>'VÍTIMAS NÃO FATAIS'!$C$20</c:f>
              <c:strCache>
                <c:ptCount val="1"/>
                <c:pt idx="0">
                  <c:v>13 A 17 ANOS</c:v>
                </c:pt>
              </c:strCache>
            </c:strRef>
          </c:tx>
          <c:spPr>
            <a:solidFill>
              <a:srgbClr val="8064A2"/>
            </a:solidFill>
          </c:spPr>
          <c:invertIfNegative val="1"/>
          <c:cat>
            <c:numRef>
              <c:f>'VÍTIMAS NÃO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NÃO FATAIS'!$D$20:$N$20</c:f>
              <c:numCache>
                <c:formatCode>#,##0</c:formatCode>
                <c:ptCount val="11"/>
                <c:pt idx="0">
                  <c:v>110</c:v>
                </c:pt>
                <c:pt idx="1">
                  <c:v>142</c:v>
                </c:pt>
                <c:pt idx="2">
                  <c:v>137</c:v>
                </c:pt>
                <c:pt idx="3">
                  <c:v>181</c:v>
                </c:pt>
                <c:pt idx="4">
                  <c:v>140</c:v>
                </c:pt>
                <c:pt idx="5">
                  <c:v>310</c:v>
                </c:pt>
                <c:pt idx="6">
                  <c:v>515</c:v>
                </c:pt>
                <c:pt idx="7">
                  <c:v>250</c:v>
                </c:pt>
                <c:pt idx="8">
                  <c:v>302</c:v>
                </c:pt>
                <c:pt idx="9">
                  <c:v>323</c:v>
                </c:pt>
                <c:pt idx="10">
                  <c:v>277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4"/>
          <c:order val="4"/>
          <c:tx>
            <c:strRef>
              <c:f>'VÍTIMAS NÃO FATAIS'!$C$21</c:f>
              <c:strCache>
                <c:ptCount val="1"/>
                <c:pt idx="0">
                  <c:v>18 A 29 ANOS</c:v>
                </c:pt>
              </c:strCache>
            </c:strRef>
          </c:tx>
          <c:spPr>
            <a:solidFill>
              <a:srgbClr val="4BACC6"/>
            </a:solidFill>
          </c:spPr>
          <c:invertIfNegative val="1"/>
          <c:cat>
            <c:numRef>
              <c:f>'VÍTIMAS NÃO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NÃO FATAIS'!$D$21:$N$21</c:f>
              <c:numCache>
                <c:formatCode>#,##0</c:formatCode>
                <c:ptCount val="11"/>
                <c:pt idx="0">
                  <c:v>436</c:v>
                </c:pt>
                <c:pt idx="1">
                  <c:v>482</c:v>
                </c:pt>
                <c:pt idx="2">
                  <c:v>496</c:v>
                </c:pt>
                <c:pt idx="3">
                  <c:v>635</c:v>
                </c:pt>
                <c:pt idx="4">
                  <c:v>546</c:v>
                </c:pt>
                <c:pt idx="5">
                  <c:v>1115</c:v>
                </c:pt>
                <c:pt idx="6">
                  <c:v>1581</c:v>
                </c:pt>
                <c:pt idx="7">
                  <c:v>2516</c:v>
                </c:pt>
                <c:pt idx="8">
                  <c:v>2986</c:v>
                </c:pt>
                <c:pt idx="9">
                  <c:v>3330</c:v>
                </c:pt>
                <c:pt idx="10">
                  <c:v>2892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5"/>
          <c:order val="5"/>
          <c:tx>
            <c:strRef>
              <c:f>'VÍTIMAS NÃO FATAIS'!$C$22</c:f>
              <c:strCache>
                <c:ptCount val="1"/>
                <c:pt idx="0">
                  <c:v>30 A 59 ANOS</c:v>
                </c:pt>
              </c:strCache>
            </c:strRef>
          </c:tx>
          <c:spPr>
            <a:solidFill>
              <a:srgbClr val="F79646"/>
            </a:solidFill>
          </c:spPr>
          <c:invertIfNegative val="1"/>
          <c:cat>
            <c:numRef>
              <c:f>'VÍTIMAS NÃO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NÃO FATAIS'!$D$22:$N$22</c:f>
              <c:numCache>
                <c:formatCode>General</c:formatCode>
                <c:ptCount val="11"/>
                <c:pt idx="0">
                  <c:v>477</c:v>
                </c:pt>
                <c:pt idx="1">
                  <c:v>460</c:v>
                </c:pt>
                <c:pt idx="2" formatCode="#,##0">
                  <c:v>494</c:v>
                </c:pt>
                <c:pt idx="3" formatCode="#,##0">
                  <c:v>588</c:v>
                </c:pt>
                <c:pt idx="4" formatCode="#,##0">
                  <c:v>598</c:v>
                </c:pt>
                <c:pt idx="5" formatCode="#,##0">
                  <c:v>1104</c:v>
                </c:pt>
                <c:pt idx="6" formatCode="#,##0">
                  <c:v>1429</c:v>
                </c:pt>
                <c:pt idx="7" formatCode="#,##0">
                  <c:v>2091</c:v>
                </c:pt>
                <c:pt idx="8" formatCode="#,##0">
                  <c:v>2460</c:v>
                </c:pt>
                <c:pt idx="9" formatCode="#,##0">
                  <c:v>2649</c:v>
                </c:pt>
                <c:pt idx="10" formatCode="#,##0">
                  <c:v>2614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3309312"/>
        <c:axId val="423310848"/>
      </c:barChart>
      <c:catAx>
        <c:axId val="423309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000" b="1" i="0">
                <a:solidFill>
                  <a:srgbClr val="000000"/>
                </a:solidFill>
              </a:defRPr>
            </a:pPr>
            <a:endParaRPr lang="pt-BR"/>
          </a:p>
        </c:txPr>
        <c:crossAx val="423310848"/>
        <c:crosses val="autoZero"/>
        <c:auto val="1"/>
        <c:lblAlgn val="ctr"/>
        <c:lblOffset val="100"/>
        <c:noMultiLvlLbl val="1"/>
      </c:catAx>
      <c:valAx>
        <c:axId val="423310848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 sz="1000" b="1" i="0">
                <a:solidFill>
                  <a:srgbClr val="000000"/>
                </a:solidFill>
              </a:defRPr>
            </a:pPr>
            <a:endParaRPr lang="pt-BR"/>
          </a:p>
        </c:txPr>
        <c:crossAx val="423309312"/>
        <c:crosses val="autoZero"/>
        <c:crossBetween val="between"/>
      </c:valAx>
      <c:spPr>
        <a:solidFill>
          <a:srgbClr val="FFFFFF"/>
        </a:solidFill>
      </c:spPr>
    </c:plotArea>
    <c:legend>
      <c:legendPos val="t"/>
      <c:overlay val="0"/>
      <c:txPr>
        <a:bodyPr/>
        <a:lstStyle/>
        <a:p>
          <a:pPr>
            <a:defRPr sz="1200">
              <a:solidFill>
                <a:srgbClr val="000000"/>
              </a:solidFill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8.4945126921971384E-2"/>
          <c:y val="0.23224708297601476"/>
          <c:w val="0.88872333507683177"/>
          <c:h val="0.57213118162209919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'VÍTIMAS FATAIS'!$C$13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4F81BD"/>
            </a:solidFill>
          </c:spPr>
          <c:invertIfNegative val="1"/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'VÍTIMAS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FATAIS'!$D$13:$N$13</c:f>
              <c:numCache>
                <c:formatCode>#,##0</c:formatCode>
                <c:ptCount val="11"/>
                <c:pt idx="0">
                  <c:v>39</c:v>
                </c:pt>
                <c:pt idx="1">
                  <c:v>48</c:v>
                </c:pt>
                <c:pt idx="2">
                  <c:v>56</c:v>
                </c:pt>
                <c:pt idx="3">
                  <c:v>60</c:v>
                </c:pt>
                <c:pt idx="4">
                  <c:v>64</c:v>
                </c:pt>
                <c:pt idx="5">
                  <c:v>74</c:v>
                </c:pt>
                <c:pt idx="6">
                  <c:v>104</c:v>
                </c:pt>
                <c:pt idx="7">
                  <c:v>70</c:v>
                </c:pt>
                <c:pt idx="8">
                  <c:v>92</c:v>
                </c:pt>
                <c:pt idx="9">
                  <c:v>72</c:v>
                </c:pt>
                <c:pt idx="10">
                  <c:v>78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strRef>
              <c:f>'VÍTIMAS FATAIS'!$C$14</c:f>
              <c:strCache>
                <c:ptCount val="1"/>
                <c:pt idx="0">
                  <c:v>FEMININO</c:v>
                </c:pt>
              </c:strCache>
            </c:strRef>
          </c:tx>
          <c:spPr>
            <a:solidFill>
              <a:srgbClr val="C0504D"/>
            </a:solidFill>
          </c:spPr>
          <c:invertIfNegative val="1"/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'VÍTIMAS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FATAIS'!$D$14:$N$14</c:f>
              <c:numCache>
                <c:formatCode>#,##0</c:formatCode>
                <c:ptCount val="11"/>
                <c:pt idx="0">
                  <c:v>16</c:v>
                </c:pt>
                <c:pt idx="1">
                  <c:v>19</c:v>
                </c:pt>
                <c:pt idx="2">
                  <c:v>22</c:v>
                </c:pt>
                <c:pt idx="3">
                  <c:v>30</c:v>
                </c:pt>
                <c:pt idx="4">
                  <c:v>40</c:v>
                </c:pt>
                <c:pt idx="5">
                  <c:v>34</c:v>
                </c:pt>
                <c:pt idx="6">
                  <c:v>24</c:v>
                </c:pt>
                <c:pt idx="7">
                  <c:v>23</c:v>
                </c:pt>
                <c:pt idx="8">
                  <c:v>24</c:v>
                </c:pt>
                <c:pt idx="9">
                  <c:v>21</c:v>
                </c:pt>
                <c:pt idx="10">
                  <c:v>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611392"/>
        <c:axId val="249612928"/>
      </c:barChart>
      <c:catAx>
        <c:axId val="249611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249612928"/>
        <c:crosses val="autoZero"/>
        <c:auto val="1"/>
        <c:lblAlgn val="ctr"/>
        <c:lblOffset val="100"/>
        <c:noMultiLvlLbl val="1"/>
      </c:catAx>
      <c:valAx>
        <c:axId val="249612928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 sz="1000" b="1" i="0">
                <a:solidFill>
                  <a:srgbClr val="000000"/>
                </a:solidFill>
              </a:defRPr>
            </a:pPr>
            <a:endParaRPr lang="pt-BR"/>
          </a:p>
        </c:txPr>
        <c:crossAx val="249611392"/>
        <c:crosses val="autoZero"/>
        <c:crossBetween val="between"/>
      </c:valAx>
      <c:spPr>
        <a:solidFill>
          <a:srgbClr val="FFFFFF"/>
        </a:solidFill>
      </c:spPr>
    </c:plotArea>
    <c:legend>
      <c:legendPos val="t"/>
      <c:overlay val="0"/>
      <c:txPr>
        <a:bodyPr/>
        <a:lstStyle/>
        <a:p>
          <a:pPr>
            <a:defRPr sz="1400">
              <a:solidFill>
                <a:srgbClr val="000000"/>
              </a:solidFill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8589993502274293E-2"/>
          <c:y val="0.21247475967344573"/>
          <c:w val="0.94282001299545382"/>
          <c:h val="0.54509830442973772"/>
        </c:manualLayout>
      </c:layout>
      <c:lineChart>
        <c:grouping val="standard"/>
        <c:varyColors val="0"/>
        <c:ser>
          <c:idx val="0"/>
          <c:order val="0"/>
          <c:tx>
            <c:strRef>
              <c:f>'VÍTIMAS FATAIS'!$C$18</c:f>
              <c:strCache>
                <c:ptCount val="1"/>
                <c:pt idx="0">
                  <c:v>0 A 9 ANOS</c:v>
                </c:pt>
              </c:strCache>
            </c:strRef>
          </c:tx>
          <c:spPr>
            <a:ln w="25400" cmpd="sng">
              <a:solidFill>
                <a:srgbClr val="C0504D"/>
              </a:solidFill>
            </a:ln>
          </c:spPr>
          <c:marker>
            <c:symbol val="circle"/>
            <c:size val="11"/>
            <c:spPr>
              <a:solidFill>
                <a:srgbClr val="C0504D"/>
              </a:solidFill>
              <a:ln cmpd="sng">
                <a:solidFill>
                  <a:srgbClr val="C0504D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'VÍTIMAS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FATAIS'!$D$18:$N$18</c:f>
              <c:numCache>
                <c:formatCode>General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0</c:v>
                </c:pt>
                <c:pt idx="6">
                  <c:v>3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433088"/>
        <c:axId val="249467648"/>
      </c:lineChart>
      <c:catAx>
        <c:axId val="249433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249467648"/>
        <c:crosses val="autoZero"/>
        <c:auto val="1"/>
        <c:lblAlgn val="ctr"/>
        <c:lblOffset val="100"/>
        <c:noMultiLvlLbl val="1"/>
      </c:catAx>
      <c:valAx>
        <c:axId val="249467648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249433088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>
              <a:defRPr sz="1400" b="1" i="0">
                <a:solidFill>
                  <a:srgbClr val="000000"/>
                </a:solidFill>
              </a:defRPr>
            </a:pPr>
            <a:r>
              <a:t>ATROPELAMENTO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1.9164854851120981E-2"/>
          <c:y val="0.20836636348734541"/>
          <c:w val="0.96988364134154692"/>
          <c:h val="0.532437395503498"/>
        </c:manualLayout>
      </c:layout>
      <c:lineChart>
        <c:grouping val="standard"/>
        <c:varyColors val="0"/>
        <c:ser>
          <c:idx val="0"/>
          <c:order val="0"/>
          <c:tx>
            <c:strRef>
              <c:f>'ACIDENTES COM VÍTIMAS'!$D$14</c:f>
              <c:strCache>
                <c:ptCount val="1"/>
                <c:pt idx="0">
                  <c:v>ATROPELAMENTO</c:v>
                </c:pt>
              </c:strCache>
            </c:strRef>
          </c:tx>
          <c:spPr>
            <a:ln w="25400" cmpd="sng">
              <a:solidFill>
                <a:srgbClr val="C0504D"/>
              </a:solidFill>
            </a:ln>
          </c:spPr>
          <c:marker>
            <c:symbol val="circle"/>
            <c:size val="10"/>
            <c:spPr>
              <a:solidFill>
                <a:srgbClr val="C0504D"/>
              </a:solidFill>
              <a:ln cmpd="sng">
                <a:solidFill>
                  <a:srgbClr val="C0504D"/>
                </a:solidFill>
              </a:ln>
            </c:spPr>
          </c:marker>
          <c:dLbls>
            <c:txPr>
              <a:bodyPr/>
              <a:lstStyle/>
              <a:p>
                <a:pPr>
                  <a:defRPr sz="10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'ACIDENTES COM VÍTIMAS'!$E$11:$O$11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'ACIDENTES COM VÍTIMAS'!$E$14:$O$14</c:f>
              <c:numCache>
                <c:formatCode>#,##0</c:formatCode>
                <c:ptCount val="11"/>
                <c:pt idx="0">
                  <c:v>122</c:v>
                </c:pt>
                <c:pt idx="1">
                  <c:v>159</c:v>
                </c:pt>
                <c:pt idx="2">
                  <c:v>123</c:v>
                </c:pt>
                <c:pt idx="3">
                  <c:v>140</c:v>
                </c:pt>
                <c:pt idx="4">
                  <c:v>110</c:v>
                </c:pt>
                <c:pt idx="5">
                  <c:v>207</c:v>
                </c:pt>
                <c:pt idx="6">
                  <c:v>238</c:v>
                </c:pt>
                <c:pt idx="7">
                  <c:v>330</c:v>
                </c:pt>
                <c:pt idx="8">
                  <c:v>418</c:v>
                </c:pt>
                <c:pt idx="9">
                  <c:v>439</c:v>
                </c:pt>
                <c:pt idx="10">
                  <c:v>414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591040"/>
        <c:axId val="201613312"/>
      </c:lineChart>
      <c:catAx>
        <c:axId val="201591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000" b="1" i="0">
                <a:solidFill>
                  <a:srgbClr val="000000"/>
                </a:solidFill>
              </a:defRPr>
            </a:pPr>
            <a:endParaRPr lang="pt-BR"/>
          </a:p>
        </c:txPr>
        <c:crossAx val="201613312"/>
        <c:crosses val="autoZero"/>
        <c:auto val="1"/>
        <c:lblAlgn val="ctr"/>
        <c:lblOffset val="100"/>
        <c:noMultiLvlLbl val="1"/>
      </c:catAx>
      <c:valAx>
        <c:axId val="201613312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201591040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5331030512377797E-2"/>
          <c:y val="0.22725521074571561"/>
          <c:w val="0.94933793897524277"/>
          <c:h val="0.54030013895321849"/>
        </c:manualLayout>
      </c:layout>
      <c:lineChart>
        <c:grouping val="standard"/>
        <c:varyColors val="0"/>
        <c:ser>
          <c:idx val="0"/>
          <c:order val="0"/>
          <c:tx>
            <c:strRef>
              <c:f>'VÍTIMAS FATAIS'!$C$19</c:f>
              <c:strCache>
                <c:ptCount val="1"/>
                <c:pt idx="0">
                  <c:v>10 A 12 ANOS</c:v>
                </c:pt>
              </c:strCache>
            </c:strRef>
          </c:tx>
          <c:spPr>
            <a:ln w="25400" cmpd="sng">
              <a:solidFill>
                <a:srgbClr val="C0504D"/>
              </a:solidFill>
            </a:ln>
          </c:spPr>
          <c:marker>
            <c:symbol val="circle"/>
            <c:size val="11"/>
            <c:spPr>
              <a:solidFill>
                <a:srgbClr val="C0504D"/>
              </a:solidFill>
              <a:ln cmpd="sng">
                <a:solidFill>
                  <a:srgbClr val="C0504D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'VÍTIMAS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FATAIS'!$D$19:$N$19</c:f>
              <c:numCache>
                <c:formatCode>#,##0</c:formatCode>
                <c:ptCount val="11"/>
                <c:pt idx="0">
                  <c:v>7</c:v>
                </c:pt>
                <c:pt idx="1">
                  <c:v>5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488128"/>
        <c:axId val="249489664"/>
      </c:lineChart>
      <c:catAx>
        <c:axId val="249488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249489664"/>
        <c:crosses val="autoZero"/>
        <c:auto val="1"/>
        <c:lblAlgn val="ctr"/>
        <c:lblOffset val="100"/>
        <c:noMultiLvlLbl val="1"/>
      </c:catAx>
      <c:valAx>
        <c:axId val="249489664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249488128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1.9236192422431252E-2"/>
          <c:y val="0.25711531672576016"/>
          <c:w val="0.96610165828872696"/>
          <c:h val="0.52860892388451464"/>
        </c:manualLayout>
      </c:layout>
      <c:lineChart>
        <c:grouping val="standard"/>
        <c:varyColors val="0"/>
        <c:ser>
          <c:idx val="0"/>
          <c:order val="0"/>
          <c:tx>
            <c:strRef>
              <c:f>'VÍTIMAS FATAIS'!$C$20</c:f>
              <c:strCache>
                <c:ptCount val="1"/>
                <c:pt idx="0">
                  <c:v>13 A 17 ANOS</c:v>
                </c:pt>
              </c:strCache>
            </c:strRef>
          </c:tx>
          <c:spPr>
            <a:ln w="25400" cmpd="sng">
              <a:solidFill>
                <a:srgbClr val="C0504D"/>
              </a:solidFill>
            </a:ln>
          </c:spPr>
          <c:marker>
            <c:symbol val="circle"/>
            <c:size val="11"/>
            <c:spPr>
              <a:solidFill>
                <a:srgbClr val="C0504D"/>
              </a:solidFill>
              <a:ln cmpd="sng">
                <a:solidFill>
                  <a:srgbClr val="C0504D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'VÍTIMAS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FATAIS'!$D$20:$N$20</c:f>
              <c:numCache>
                <c:formatCode>#,##0</c:formatCode>
                <c:ptCount val="11"/>
                <c:pt idx="0">
                  <c:v>13</c:v>
                </c:pt>
                <c:pt idx="1">
                  <c:v>8</c:v>
                </c:pt>
                <c:pt idx="2">
                  <c:v>10</c:v>
                </c:pt>
                <c:pt idx="3">
                  <c:v>22</c:v>
                </c:pt>
                <c:pt idx="4">
                  <c:v>10</c:v>
                </c:pt>
                <c:pt idx="5">
                  <c:v>17</c:v>
                </c:pt>
                <c:pt idx="6">
                  <c:v>6</c:v>
                </c:pt>
                <c:pt idx="7">
                  <c:v>1</c:v>
                </c:pt>
                <c:pt idx="8">
                  <c:v>8</c:v>
                </c:pt>
                <c:pt idx="9">
                  <c:v>4</c:v>
                </c:pt>
                <c:pt idx="10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506048"/>
        <c:axId val="249520128"/>
      </c:lineChart>
      <c:catAx>
        <c:axId val="249506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249520128"/>
        <c:crosses val="autoZero"/>
        <c:auto val="1"/>
        <c:lblAlgn val="ctr"/>
        <c:lblOffset val="100"/>
        <c:noMultiLvlLbl val="1"/>
      </c:catAx>
      <c:valAx>
        <c:axId val="249520128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249506048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507122507122525E-2"/>
          <c:y val="0.14796325459317664"/>
          <c:w val="0.94985754985754856"/>
          <c:h val="0.63250568678915164"/>
        </c:manualLayout>
      </c:layout>
      <c:lineChart>
        <c:grouping val="standard"/>
        <c:varyColors val="0"/>
        <c:ser>
          <c:idx val="0"/>
          <c:order val="0"/>
          <c:tx>
            <c:strRef>
              <c:f>'VÍTIMAS FATAIS'!$C$21</c:f>
              <c:strCache>
                <c:ptCount val="1"/>
                <c:pt idx="0">
                  <c:v>18 A 29 ANOS</c:v>
                </c:pt>
              </c:strCache>
            </c:strRef>
          </c:tx>
          <c:spPr>
            <a:ln w="25400" cmpd="sng">
              <a:solidFill>
                <a:srgbClr val="C0504D"/>
              </a:solidFill>
            </a:ln>
          </c:spPr>
          <c:marker>
            <c:symbol val="circle"/>
            <c:size val="11"/>
            <c:spPr>
              <a:solidFill>
                <a:srgbClr val="C0504D"/>
              </a:solidFill>
              <a:ln cmpd="sng">
                <a:solidFill>
                  <a:srgbClr val="C0504D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'VÍTIMAS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FATAIS'!$D$21:$N$21</c:f>
              <c:numCache>
                <c:formatCode>#,##0</c:formatCode>
                <c:ptCount val="11"/>
                <c:pt idx="0">
                  <c:v>9</c:v>
                </c:pt>
                <c:pt idx="1">
                  <c:v>13</c:v>
                </c:pt>
                <c:pt idx="2">
                  <c:v>13</c:v>
                </c:pt>
                <c:pt idx="3">
                  <c:v>25</c:v>
                </c:pt>
                <c:pt idx="4">
                  <c:v>41</c:v>
                </c:pt>
                <c:pt idx="5">
                  <c:v>21</c:v>
                </c:pt>
                <c:pt idx="6">
                  <c:v>22</c:v>
                </c:pt>
                <c:pt idx="7">
                  <c:v>31</c:v>
                </c:pt>
                <c:pt idx="8">
                  <c:v>29</c:v>
                </c:pt>
                <c:pt idx="9">
                  <c:v>31</c:v>
                </c:pt>
                <c:pt idx="10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552896"/>
        <c:axId val="249554432"/>
      </c:lineChart>
      <c:catAx>
        <c:axId val="249552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249554432"/>
        <c:crosses val="autoZero"/>
        <c:auto val="1"/>
        <c:lblAlgn val="ctr"/>
        <c:lblOffset val="100"/>
        <c:noMultiLvlLbl val="1"/>
      </c:catAx>
      <c:valAx>
        <c:axId val="249554432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249552896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4900966521122888E-2"/>
          <c:y val="0.18830743015761858"/>
          <c:w val="0.95019806695775411"/>
          <c:h val="0.56990064723585065"/>
        </c:manualLayout>
      </c:layout>
      <c:lineChart>
        <c:grouping val="standard"/>
        <c:varyColors val="0"/>
        <c:ser>
          <c:idx val="0"/>
          <c:order val="0"/>
          <c:tx>
            <c:strRef>
              <c:f>'VÍTIMAS FATAIS'!$C$22</c:f>
              <c:strCache>
                <c:ptCount val="1"/>
                <c:pt idx="0">
                  <c:v>30 A 59 ANOS</c:v>
                </c:pt>
              </c:strCache>
            </c:strRef>
          </c:tx>
          <c:spPr>
            <a:ln w="25400" cmpd="sng">
              <a:solidFill>
                <a:srgbClr val="C0504D"/>
              </a:solidFill>
            </a:ln>
          </c:spPr>
          <c:marker>
            <c:symbol val="circle"/>
            <c:size val="11"/>
            <c:spPr>
              <a:solidFill>
                <a:srgbClr val="C0504D"/>
              </a:solidFill>
              <a:ln cmpd="sng">
                <a:solidFill>
                  <a:srgbClr val="C0504D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'VÍTIMAS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FATAIS'!$D$22:$N$22</c:f>
              <c:numCache>
                <c:formatCode>General</c:formatCode>
                <c:ptCount val="11"/>
                <c:pt idx="0">
                  <c:v>9</c:v>
                </c:pt>
                <c:pt idx="1">
                  <c:v>10</c:v>
                </c:pt>
                <c:pt idx="2" formatCode="#,##0">
                  <c:v>10</c:v>
                </c:pt>
                <c:pt idx="3" formatCode="#,##0">
                  <c:v>20</c:v>
                </c:pt>
                <c:pt idx="4" formatCode="#,##0">
                  <c:v>26</c:v>
                </c:pt>
                <c:pt idx="5" formatCode="#,##0">
                  <c:v>38</c:v>
                </c:pt>
                <c:pt idx="6" formatCode="#,##0">
                  <c:v>37</c:v>
                </c:pt>
                <c:pt idx="7" formatCode="#,##0">
                  <c:v>40</c:v>
                </c:pt>
                <c:pt idx="8" formatCode="#,##0">
                  <c:v>56</c:v>
                </c:pt>
                <c:pt idx="9" formatCode="#,##0">
                  <c:v>37</c:v>
                </c:pt>
                <c:pt idx="10" formatCode="#,##0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469248"/>
        <c:axId val="404470784"/>
      </c:lineChart>
      <c:catAx>
        <c:axId val="404469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404470784"/>
        <c:crosses val="autoZero"/>
        <c:auto val="1"/>
        <c:lblAlgn val="ctr"/>
        <c:lblOffset val="100"/>
        <c:noMultiLvlLbl val="1"/>
      </c:catAx>
      <c:valAx>
        <c:axId val="404470784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404469248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1.6161584909941271E-2"/>
          <c:y val="0.18164067726828262"/>
          <c:w val="0.97037037037037865"/>
          <c:h val="0.62465544748083357"/>
        </c:manualLayout>
      </c:layout>
      <c:lineChart>
        <c:grouping val="standard"/>
        <c:varyColors val="0"/>
        <c:ser>
          <c:idx val="0"/>
          <c:order val="0"/>
          <c:tx>
            <c:strRef>
              <c:f>'VÍTIMAS FATAIS'!$C$23</c:f>
              <c:strCache>
                <c:ptCount val="1"/>
                <c:pt idx="0">
                  <c:v>60 ANOS OU MAIS</c:v>
                </c:pt>
              </c:strCache>
            </c:strRef>
          </c:tx>
          <c:spPr>
            <a:ln w="25400" cmpd="sng">
              <a:solidFill>
                <a:srgbClr val="C0504D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'VÍTIMAS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FATAIS'!$D$23:$N$23</c:f>
              <c:numCache>
                <c:formatCode>#,##0</c:formatCode>
                <c:ptCount val="11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5</c:v>
                </c:pt>
                <c:pt idx="4">
                  <c:v>8</c:v>
                </c:pt>
                <c:pt idx="5">
                  <c:v>16</c:v>
                </c:pt>
                <c:pt idx="6">
                  <c:v>17</c:v>
                </c:pt>
                <c:pt idx="7">
                  <c:v>10</c:v>
                </c:pt>
                <c:pt idx="8">
                  <c:v>13</c:v>
                </c:pt>
                <c:pt idx="9">
                  <c:v>10</c:v>
                </c:pt>
                <c:pt idx="10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27424"/>
        <c:axId val="391545600"/>
      </c:lineChart>
      <c:catAx>
        <c:axId val="391527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391545600"/>
        <c:crosses val="autoZero"/>
        <c:auto val="1"/>
        <c:lblAlgn val="ctr"/>
        <c:lblOffset val="100"/>
        <c:noMultiLvlLbl val="1"/>
      </c:catAx>
      <c:valAx>
        <c:axId val="391545600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391527424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3391812865497085E-2"/>
          <c:y val="0.254137085323351"/>
          <c:w val="0.95321637426900552"/>
          <c:h val="0.56205584957618226"/>
        </c:manualLayout>
      </c:layout>
      <c:barChart>
        <c:barDir val="col"/>
        <c:grouping val="stacked"/>
        <c:varyColors val="1"/>
        <c:ser>
          <c:idx val="0"/>
          <c:order val="0"/>
          <c:tx>
            <c:strRef>
              <c:f>'VÍTIMAS FATAIS'!$C$18</c:f>
              <c:strCache>
                <c:ptCount val="1"/>
                <c:pt idx="0">
                  <c:v>0 A 9 ANOS</c:v>
                </c:pt>
              </c:strCache>
            </c:strRef>
          </c:tx>
          <c:spPr>
            <a:solidFill>
              <a:srgbClr val="4F81BD"/>
            </a:solidFill>
          </c:spPr>
          <c:invertIfNegative val="1"/>
          <c:cat>
            <c:numRef>
              <c:f>'VÍTIMAS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FATAIS'!$D$18:$N$18</c:f>
              <c:numCache>
                <c:formatCode>General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0</c:v>
                </c:pt>
                <c:pt idx="6">
                  <c:v>3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strRef>
              <c:f>'VÍTIMAS FATAIS'!$C$19</c:f>
              <c:strCache>
                <c:ptCount val="1"/>
                <c:pt idx="0">
                  <c:v>10 A 12 ANOS</c:v>
                </c:pt>
              </c:strCache>
            </c:strRef>
          </c:tx>
          <c:spPr>
            <a:solidFill>
              <a:srgbClr val="C0504D"/>
            </a:solidFill>
          </c:spPr>
          <c:invertIfNegative val="1"/>
          <c:cat>
            <c:numRef>
              <c:f>'VÍTIMAS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FATAIS'!$D$19:$N$19</c:f>
              <c:numCache>
                <c:formatCode>#,##0</c:formatCode>
                <c:ptCount val="11"/>
                <c:pt idx="0">
                  <c:v>7</c:v>
                </c:pt>
                <c:pt idx="1">
                  <c:v>5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2"/>
          <c:order val="2"/>
          <c:tx>
            <c:strRef>
              <c:f>'VÍTIMAS FATAIS'!$C$20</c:f>
              <c:strCache>
                <c:ptCount val="1"/>
                <c:pt idx="0">
                  <c:v>13 A 17 ANOS</c:v>
                </c:pt>
              </c:strCache>
            </c:strRef>
          </c:tx>
          <c:spPr>
            <a:solidFill>
              <a:srgbClr val="9BBB59"/>
            </a:solidFill>
          </c:spPr>
          <c:invertIfNegative val="1"/>
          <c:cat>
            <c:numRef>
              <c:f>'VÍTIMAS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FATAIS'!$D$20:$N$20</c:f>
              <c:numCache>
                <c:formatCode>#,##0</c:formatCode>
                <c:ptCount val="11"/>
                <c:pt idx="0">
                  <c:v>13</c:v>
                </c:pt>
                <c:pt idx="1">
                  <c:v>8</c:v>
                </c:pt>
                <c:pt idx="2">
                  <c:v>10</c:v>
                </c:pt>
                <c:pt idx="3">
                  <c:v>22</c:v>
                </c:pt>
                <c:pt idx="4">
                  <c:v>10</c:v>
                </c:pt>
                <c:pt idx="5">
                  <c:v>17</c:v>
                </c:pt>
                <c:pt idx="6">
                  <c:v>6</c:v>
                </c:pt>
                <c:pt idx="7">
                  <c:v>1</c:v>
                </c:pt>
                <c:pt idx="8">
                  <c:v>8</c:v>
                </c:pt>
                <c:pt idx="9">
                  <c:v>4</c:v>
                </c:pt>
                <c:pt idx="10">
                  <c:v>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3"/>
          <c:order val="3"/>
          <c:tx>
            <c:strRef>
              <c:f>'VÍTIMAS FATAIS'!$C$21</c:f>
              <c:strCache>
                <c:ptCount val="1"/>
                <c:pt idx="0">
                  <c:v>18 A 29 ANOS</c:v>
                </c:pt>
              </c:strCache>
            </c:strRef>
          </c:tx>
          <c:spPr>
            <a:solidFill>
              <a:srgbClr val="8064A2"/>
            </a:solidFill>
          </c:spPr>
          <c:invertIfNegative val="1"/>
          <c:cat>
            <c:numRef>
              <c:f>'VÍTIMAS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FATAIS'!$D$21:$N$21</c:f>
              <c:numCache>
                <c:formatCode>#,##0</c:formatCode>
                <c:ptCount val="11"/>
                <c:pt idx="0">
                  <c:v>9</c:v>
                </c:pt>
                <c:pt idx="1">
                  <c:v>13</c:v>
                </c:pt>
                <c:pt idx="2">
                  <c:v>13</c:v>
                </c:pt>
                <c:pt idx="3">
                  <c:v>25</c:v>
                </c:pt>
                <c:pt idx="4">
                  <c:v>41</c:v>
                </c:pt>
                <c:pt idx="5">
                  <c:v>21</c:v>
                </c:pt>
                <c:pt idx="6">
                  <c:v>22</c:v>
                </c:pt>
                <c:pt idx="7">
                  <c:v>31</c:v>
                </c:pt>
                <c:pt idx="8">
                  <c:v>29</c:v>
                </c:pt>
                <c:pt idx="9">
                  <c:v>31</c:v>
                </c:pt>
                <c:pt idx="10">
                  <c:v>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4"/>
          <c:order val="4"/>
          <c:tx>
            <c:strRef>
              <c:f>'VÍTIMAS FATAIS'!$C$22</c:f>
              <c:strCache>
                <c:ptCount val="1"/>
                <c:pt idx="0">
                  <c:v>30 A 59 ANOS</c:v>
                </c:pt>
              </c:strCache>
            </c:strRef>
          </c:tx>
          <c:spPr>
            <a:solidFill>
              <a:srgbClr val="4BACC6"/>
            </a:solidFill>
          </c:spPr>
          <c:invertIfNegative val="1"/>
          <c:cat>
            <c:numRef>
              <c:f>'VÍTIMAS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FATAIS'!$D$22:$N$22</c:f>
              <c:numCache>
                <c:formatCode>General</c:formatCode>
                <c:ptCount val="11"/>
                <c:pt idx="0">
                  <c:v>9</c:v>
                </c:pt>
                <c:pt idx="1">
                  <c:v>10</c:v>
                </c:pt>
                <c:pt idx="2" formatCode="#,##0">
                  <c:v>10</c:v>
                </c:pt>
                <c:pt idx="3" formatCode="#,##0">
                  <c:v>20</c:v>
                </c:pt>
                <c:pt idx="4" formatCode="#,##0">
                  <c:v>26</c:v>
                </c:pt>
                <c:pt idx="5" formatCode="#,##0">
                  <c:v>38</c:v>
                </c:pt>
                <c:pt idx="6" formatCode="#,##0">
                  <c:v>37</c:v>
                </c:pt>
                <c:pt idx="7" formatCode="#,##0">
                  <c:v>40</c:v>
                </c:pt>
                <c:pt idx="8" formatCode="#,##0">
                  <c:v>56</c:v>
                </c:pt>
                <c:pt idx="9" formatCode="#,##0">
                  <c:v>37</c:v>
                </c:pt>
                <c:pt idx="10" formatCode="#,##0">
                  <c:v>46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5"/>
          <c:order val="5"/>
          <c:tx>
            <c:strRef>
              <c:f>'VÍTIMAS FATAIS'!$C$23</c:f>
              <c:strCache>
                <c:ptCount val="1"/>
                <c:pt idx="0">
                  <c:v>60 ANOS OU MAIS</c:v>
                </c:pt>
              </c:strCache>
            </c:strRef>
          </c:tx>
          <c:spPr>
            <a:solidFill>
              <a:srgbClr val="F79646"/>
            </a:solidFill>
          </c:spPr>
          <c:invertIfNegative val="1"/>
          <c:cat>
            <c:numRef>
              <c:f>'VÍTIMAS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FATAIS'!$D$23:$N$23</c:f>
              <c:numCache>
                <c:formatCode>#,##0</c:formatCode>
                <c:ptCount val="11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5</c:v>
                </c:pt>
                <c:pt idx="4">
                  <c:v>8</c:v>
                </c:pt>
                <c:pt idx="5">
                  <c:v>16</c:v>
                </c:pt>
                <c:pt idx="6">
                  <c:v>17</c:v>
                </c:pt>
                <c:pt idx="7">
                  <c:v>10</c:v>
                </c:pt>
                <c:pt idx="8">
                  <c:v>13</c:v>
                </c:pt>
                <c:pt idx="9">
                  <c:v>10</c:v>
                </c:pt>
                <c:pt idx="10">
                  <c:v>12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4084352"/>
        <c:axId val="394085888"/>
      </c:barChart>
      <c:catAx>
        <c:axId val="394084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394085888"/>
        <c:crosses val="autoZero"/>
        <c:auto val="1"/>
        <c:lblAlgn val="ctr"/>
        <c:lblOffset val="100"/>
        <c:noMultiLvlLbl val="1"/>
      </c:catAx>
      <c:valAx>
        <c:axId val="394085888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394084352"/>
        <c:crosses val="autoZero"/>
        <c:crossBetween val="between"/>
      </c:valAx>
      <c:spPr>
        <a:solidFill>
          <a:srgbClr val="FFFFFF"/>
        </a:solidFill>
      </c:spPr>
    </c:plotArea>
    <c:legend>
      <c:legendPos val="t"/>
      <c:overlay val="0"/>
      <c:txPr>
        <a:bodyPr/>
        <a:lstStyle/>
        <a:p>
          <a:pPr>
            <a:defRPr sz="1200">
              <a:solidFill>
                <a:srgbClr val="000000"/>
              </a:solidFill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8.0879377257330007E-2"/>
          <c:y val="0.1586995943688857"/>
          <c:w val="0.89404939767144564"/>
          <c:h val="0.64444667143880052"/>
        </c:manualLayout>
      </c:layout>
      <c:barChart>
        <c:barDir val="col"/>
        <c:grouping val="stacked"/>
        <c:varyColors val="1"/>
        <c:ser>
          <c:idx val="0"/>
          <c:order val="0"/>
          <c:tx>
            <c:strRef>
              <c:f>'VÍTIMAS FATAIS'!$C$27</c:f>
              <c:strCache>
                <c:ptCount val="1"/>
                <c:pt idx="0">
                  <c:v>CONDUTOR</c:v>
                </c:pt>
              </c:strCache>
            </c:strRef>
          </c:tx>
          <c:spPr>
            <a:solidFill>
              <a:srgbClr val="4F81BD"/>
            </a:solidFill>
          </c:spPr>
          <c:invertIfNegative val="1"/>
          <c:cat>
            <c:numRef>
              <c:f>'VÍTIMAS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FATAIS'!$D$27:$N$27</c:f>
              <c:numCache>
                <c:formatCode>General</c:formatCode>
                <c:ptCount val="11"/>
                <c:pt idx="0">
                  <c:v>36</c:v>
                </c:pt>
                <c:pt idx="1">
                  <c:v>46</c:v>
                </c:pt>
                <c:pt idx="2">
                  <c:v>40</c:v>
                </c:pt>
                <c:pt idx="3">
                  <c:v>52</c:v>
                </c:pt>
                <c:pt idx="4">
                  <c:v>57</c:v>
                </c:pt>
                <c:pt idx="5">
                  <c:v>48</c:v>
                </c:pt>
                <c:pt idx="6">
                  <c:v>47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strRef>
              <c:f>'VÍTIMAS FATAIS'!$C$28</c:f>
              <c:strCache>
                <c:ptCount val="1"/>
                <c:pt idx="0">
                  <c:v>PASSAGEIRO</c:v>
                </c:pt>
              </c:strCache>
            </c:strRef>
          </c:tx>
          <c:spPr>
            <a:solidFill>
              <a:srgbClr val="C0504D"/>
            </a:solidFill>
          </c:spPr>
          <c:invertIfNegative val="1"/>
          <c:cat>
            <c:numRef>
              <c:f>'VÍTIMAS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FATAIS'!$D$28:$N$28</c:f>
              <c:numCache>
                <c:formatCode>#,##0</c:formatCode>
                <c:ptCount val="11"/>
                <c:pt idx="0">
                  <c:v>8</c:v>
                </c:pt>
                <c:pt idx="1">
                  <c:v>7</c:v>
                </c:pt>
                <c:pt idx="2">
                  <c:v>22</c:v>
                </c:pt>
                <c:pt idx="3">
                  <c:v>19</c:v>
                </c:pt>
                <c:pt idx="4">
                  <c:v>27</c:v>
                </c:pt>
                <c:pt idx="5">
                  <c:v>14</c:v>
                </c:pt>
                <c:pt idx="6">
                  <c:v>13</c:v>
                </c:pt>
                <c:pt idx="7">
                  <c:v>16</c:v>
                </c:pt>
                <c:pt idx="8">
                  <c:v>11</c:v>
                </c:pt>
                <c:pt idx="9">
                  <c:v>17</c:v>
                </c:pt>
                <c:pt idx="10">
                  <c:v>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2"/>
          <c:order val="2"/>
          <c:tx>
            <c:strRef>
              <c:f>'VÍTIMAS FATAIS'!$C$29</c:f>
              <c:strCache>
                <c:ptCount val="1"/>
                <c:pt idx="0">
                  <c:v>PEDESTRE</c:v>
                </c:pt>
              </c:strCache>
            </c:strRef>
          </c:tx>
          <c:spPr>
            <a:solidFill>
              <a:srgbClr val="9BBB59"/>
            </a:solidFill>
          </c:spPr>
          <c:invertIfNegative val="1"/>
          <c:cat>
            <c:numRef>
              <c:f>'VÍTIMAS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FATAIS'!$D$29:$N$29</c:f>
              <c:numCache>
                <c:formatCode>#,##0</c:formatCode>
                <c:ptCount val="11"/>
                <c:pt idx="0">
                  <c:v>12</c:v>
                </c:pt>
                <c:pt idx="1">
                  <c:v>16</c:v>
                </c:pt>
                <c:pt idx="2">
                  <c:v>16</c:v>
                </c:pt>
                <c:pt idx="3">
                  <c:v>9</c:v>
                </c:pt>
                <c:pt idx="4">
                  <c:v>20</c:v>
                </c:pt>
                <c:pt idx="5">
                  <c:v>12</c:v>
                </c:pt>
                <c:pt idx="6">
                  <c:v>10</c:v>
                </c:pt>
                <c:pt idx="7">
                  <c:v>17</c:v>
                </c:pt>
                <c:pt idx="8">
                  <c:v>29</c:v>
                </c:pt>
                <c:pt idx="9">
                  <c:v>22</c:v>
                </c:pt>
                <c:pt idx="10">
                  <c:v>18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3"/>
          <c:order val="3"/>
          <c:tx>
            <c:strRef>
              <c:f>'VÍTIMAS FATAIS'!$C$30</c:f>
              <c:strCache>
                <c:ptCount val="1"/>
                <c:pt idx="0">
                  <c:v>MOTOCICLISTA</c:v>
                </c:pt>
              </c:strCache>
            </c:strRef>
          </c:tx>
          <c:spPr>
            <a:solidFill>
              <a:srgbClr val="8064A2"/>
            </a:solidFill>
          </c:spPr>
          <c:invertIfNegative val="1"/>
          <c:cat>
            <c:numRef>
              <c:f>'VÍTIMAS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FATAIS'!$D$30:$N$30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38</c:v>
                </c:pt>
                <c:pt idx="8">
                  <c:v>53</c:v>
                </c:pt>
                <c:pt idx="9">
                  <c:v>40</c:v>
                </c:pt>
                <c:pt idx="10">
                  <c:v>44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4"/>
          <c:order val="4"/>
          <c:tx>
            <c:strRef>
              <c:f>'VÍTIMAS FATAIS'!$C$31</c:f>
              <c:strCache>
                <c:ptCount val="1"/>
                <c:pt idx="0">
                  <c:v>CICLISTA</c:v>
                </c:pt>
              </c:strCache>
            </c:strRef>
          </c:tx>
          <c:spPr>
            <a:solidFill>
              <a:srgbClr val="4BACC6"/>
            </a:solidFill>
          </c:spPr>
          <c:invertIfNegative val="1"/>
          <c:cat>
            <c:numRef>
              <c:f>'VÍTIMAS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FATAIS'!$D$31:$N$31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 formatCode="#,##0">
                  <c:v>0</c:v>
                </c:pt>
                <c:pt idx="3" formatCode="#,##0">
                  <c:v>0</c:v>
                </c:pt>
                <c:pt idx="4" formatCode="#,##0">
                  <c:v>0</c:v>
                </c:pt>
                <c:pt idx="5" formatCode="#,##0">
                  <c:v>0</c:v>
                </c:pt>
                <c:pt idx="6" formatCode="#,##0">
                  <c:v>0</c:v>
                </c:pt>
                <c:pt idx="7" formatCode="#,##0">
                  <c:v>13</c:v>
                </c:pt>
                <c:pt idx="8" formatCode="#,##0">
                  <c:v>15</c:v>
                </c:pt>
                <c:pt idx="9" formatCode="#,##0">
                  <c:v>7</c:v>
                </c:pt>
                <c:pt idx="10" formatCode="#,##0">
                  <c:v>12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4113792"/>
        <c:axId val="394115328"/>
      </c:barChart>
      <c:catAx>
        <c:axId val="394113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394115328"/>
        <c:crosses val="autoZero"/>
        <c:auto val="1"/>
        <c:lblAlgn val="ctr"/>
        <c:lblOffset val="100"/>
        <c:noMultiLvlLbl val="1"/>
      </c:catAx>
      <c:valAx>
        <c:axId val="394115328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394113792"/>
        <c:crosses val="autoZero"/>
        <c:crossBetween val="between"/>
      </c:valAx>
      <c:spPr>
        <a:solidFill>
          <a:srgbClr val="FFFFFF"/>
        </a:solidFill>
      </c:spPr>
    </c:plotArea>
    <c:legend>
      <c:legendPos val="t"/>
      <c:overlay val="0"/>
      <c:txPr>
        <a:bodyPr/>
        <a:lstStyle/>
        <a:p>
          <a:pPr>
            <a:defRPr sz="1100">
              <a:solidFill>
                <a:srgbClr val="000000"/>
              </a:solidFill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7155465037338768E-2"/>
          <c:y val="7.5209094294309373E-2"/>
          <c:w val="0.94025797691785451"/>
          <c:h val="0.68957880264966875"/>
        </c:manualLayout>
      </c:layout>
      <c:lineChart>
        <c:grouping val="standard"/>
        <c:varyColors val="0"/>
        <c:ser>
          <c:idx val="0"/>
          <c:order val="0"/>
          <c:tx>
            <c:strRef>
              <c:f>'VÍTIMAS FATAIS'!$C$16</c:f>
              <c:strCache>
                <c:ptCount val="1"/>
                <c:pt idx="0">
                  <c:v>TOTAL</c:v>
                </c:pt>
              </c:strCache>
            </c:strRef>
          </c:tx>
          <c:spPr>
            <a:ln w="25400" cmpd="sng">
              <a:solidFill>
                <a:srgbClr val="C0504D"/>
              </a:solidFill>
            </a:ln>
          </c:spPr>
          <c:marker>
            <c:symbol val="circle"/>
            <c:size val="11"/>
            <c:spPr>
              <a:solidFill>
                <a:srgbClr val="C0504D"/>
              </a:solidFill>
              <a:ln cmpd="sng">
                <a:solidFill>
                  <a:srgbClr val="C0504D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'VÍTIMAS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FATAIS'!$D$16:$N$16</c:f>
              <c:numCache>
                <c:formatCode>#,##0</c:formatCode>
                <c:ptCount val="11"/>
                <c:pt idx="0">
                  <c:v>60</c:v>
                </c:pt>
                <c:pt idx="1">
                  <c:v>71</c:v>
                </c:pt>
                <c:pt idx="2">
                  <c:v>80</c:v>
                </c:pt>
                <c:pt idx="3">
                  <c:v>90</c:v>
                </c:pt>
                <c:pt idx="4">
                  <c:v>105</c:v>
                </c:pt>
                <c:pt idx="5">
                  <c:v>108</c:v>
                </c:pt>
                <c:pt idx="6">
                  <c:v>130</c:v>
                </c:pt>
                <c:pt idx="7">
                  <c:v>93</c:v>
                </c:pt>
                <c:pt idx="8">
                  <c:v>116</c:v>
                </c:pt>
                <c:pt idx="9">
                  <c:v>93</c:v>
                </c:pt>
                <c:pt idx="10">
                  <c:v>103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484352"/>
        <c:axId val="394490240"/>
      </c:lineChart>
      <c:catAx>
        <c:axId val="394484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394490240"/>
        <c:crosses val="autoZero"/>
        <c:auto val="1"/>
        <c:lblAlgn val="ctr"/>
        <c:lblOffset val="100"/>
        <c:noMultiLvlLbl val="1"/>
      </c:catAx>
      <c:valAx>
        <c:axId val="394490240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394484352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6763990267639912E-2"/>
          <c:y val="0.21201388888888936"/>
          <c:w val="0.94647201946472004"/>
          <c:h val="0.56242454068241454"/>
        </c:manualLayout>
      </c:layout>
      <c:lineChart>
        <c:grouping val="standard"/>
        <c:varyColors val="0"/>
        <c:ser>
          <c:idx val="0"/>
          <c:order val="0"/>
          <c:tx>
            <c:strRef>
              <c:f>'COND. ENV. EM ACID. COM VÍTIMAS'!$C$13</c:f>
              <c:strCache>
                <c:ptCount val="1"/>
                <c:pt idx="0">
                  <c:v>HABILITADO</c:v>
                </c:pt>
              </c:strCache>
            </c:strRef>
          </c:tx>
          <c:spPr>
            <a:ln w="25400" cmpd="sng">
              <a:solidFill>
                <a:srgbClr val="F79646"/>
              </a:solidFill>
            </a:ln>
          </c:spPr>
          <c:marker>
            <c:symbol val="circle"/>
            <c:size val="11"/>
            <c:spPr>
              <a:solidFill>
                <a:srgbClr val="F79646"/>
              </a:solidFill>
              <a:ln cmpd="sng">
                <a:solidFill>
                  <a:srgbClr val="F79646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'COND. ENV. EM ACID. COM VÍTIMAS'!$D$12:$N$12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'COND. ENV. EM ACID. COM VÍTIMAS'!$D$13:$N$13</c:f>
              <c:numCache>
                <c:formatCode>General</c:formatCode>
                <c:ptCount val="11"/>
                <c:pt idx="0" formatCode="#,##0">
                  <c:v>1379</c:v>
                </c:pt>
                <c:pt idx="1">
                  <c:v>1434</c:v>
                </c:pt>
                <c:pt idx="2" formatCode="#,##0">
                  <c:v>1440</c:v>
                </c:pt>
                <c:pt idx="3" formatCode="#,##0">
                  <c:v>1849</c:v>
                </c:pt>
                <c:pt idx="4" formatCode="#,##0">
                  <c:v>1440</c:v>
                </c:pt>
                <c:pt idx="5" formatCode="#,##0">
                  <c:v>3350</c:v>
                </c:pt>
                <c:pt idx="6" formatCode="#,##0">
                  <c:v>4094</c:v>
                </c:pt>
                <c:pt idx="7" formatCode="#,##0">
                  <c:v>4635</c:v>
                </c:pt>
                <c:pt idx="8" formatCode="#,##0">
                  <c:v>5776</c:v>
                </c:pt>
                <c:pt idx="9" formatCode="#,##0">
                  <c:v>6144</c:v>
                </c:pt>
                <c:pt idx="10" formatCode="#,##0">
                  <c:v>5726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43200"/>
        <c:axId val="391869568"/>
      </c:lineChart>
      <c:catAx>
        <c:axId val="391843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391869568"/>
        <c:crosses val="autoZero"/>
        <c:auto val="1"/>
        <c:lblAlgn val="ctr"/>
        <c:lblOffset val="100"/>
        <c:noMultiLvlLbl val="1"/>
      </c:catAx>
      <c:valAx>
        <c:axId val="391869568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391843200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6911314984709625E-2"/>
          <c:y val="0.14951388888888936"/>
          <c:w val="0.94617737003058278"/>
          <c:h val="0.64467574365704505"/>
        </c:manualLayout>
      </c:layout>
      <c:lineChart>
        <c:grouping val="standard"/>
        <c:varyColors val="0"/>
        <c:ser>
          <c:idx val="0"/>
          <c:order val="0"/>
          <c:tx>
            <c:strRef>
              <c:f>'COND. ENV. EM ACID. COM VÍTIMAS'!$C$14</c:f>
              <c:strCache>
                <c:ptCount val="1"/>
                <c:pt idx="0">
                  <c:v>INABILITADO</c:v>
                </c:pt>
              </c:strCache>
            </c:strRef>
          </c:tx>
          <c:spPr>
            <a:ln w="25400" cmpd="sng">
              <a:solidFill>
                <a:srgbClr val="F79646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'COND. ENV. EM ACID. COM VÍTIMAS'!$D$12:$N$12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'COND. ENV. EM ACID. COM VÍTIMAS'!$D$14:$N$14</c:f>
              <c:numCache>
                <c:formatCode>General</c:formatCode>
                <c:ptCount val="11"/>
                <c:pt idx="0">
                  <c:v>144</c:v>
                </c:pt>
                <c:pt idx="1">
                  <c:v>145</c:v>
                </c:pt>
                <c:pt idx="2">
                  <c:v>145</c:v>
                </c:pt>
                <c:pt idx="3">
                  <c:v>143</c:v>
                </c:pt>
                <c:pt idx="4">
                  <c:v>144</c:v>
                </c:pt>
                <c:pt idx="5" formatCode="#,##0">
                  <c:v>249</c:v>
                </c:pt>
                <c:pt idx="6" formatCode="#,##0">
                  <c:v>346</c:v>
                </c:pt>
                <c:pt idx="7" formatCode="#,##0">
                  <c:v>400</c:v>
                </c:pt>
                <c:pt idx="8" formatCode="#,##0">
                  <c:v>673</c:v>
                </c:pt>
                <c:pt idx="9" formatCode="#,##0">
                  <c:v>863</c:v>
                </c:pt>
                <c:pt idx="10" formatCode="#,##0">
                  <c:v>818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98240"/>
        <c:axId val="391899776"/>
      </c:lineChart>
      <c:catAx>
        <c:axId val="391898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391899776"/>
        <c:crosses val="autoZero"/>
        <c:auto val="1"/>
        <c:lblAlgn val="ctr"/>
        <c:lblOffset val="100"/>
        <c:noMultiLvlLbl val="1"/>
      </c:catAx>
      <c:valAx>
        <c:axId val="391899776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391898240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>
              <a:defRPr sz="1400" b="1" i="0">
                <a:solidFill>
                  <a:srgbClr val="000000"/>
                </a:solidFill>
              </a:defRPr>
            </a:pPr>
            <a:r>
              <a:t>COLISÃO/ABALROAMENTO.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1.6477862897698717E-2"/>
          <c:y val="0.20796995770343674"/>
          <c:w val="0.96979059388946165"/>
          <c:h val="0.54380176436278793"/>
        </c:manualLayout>
      </c:layout>
      <c:lineChart>
        <c:grouping val="standard"/>
        <c:varyColors val="0"/>
        <c:ser>
          <c:idx val="0"/>
          <c:order val="0"/>
          <c:tx>
            <c:strRef>
              <c:f>'ACIDENTES COM VÍTIMAS'!$D$12</c:f>
              <c:strCache>
                <c:ptCount val="1"/>
                <c:pt idx="0">
                  <c:v>COLISÃO/ABALROAM.</c:v>
                </c:pt>
              </c:strCache>
            </c:strRef>
          </c:tx>
          <c:spPr>
            <a:ln w="25400" cmpd="sng">
              <a:solidFill>
                <a:srgbClr val="C0504D"/>
              </a:solidFill>
            </a:ln>
          </c:spPr>
          <c:marker>
            <c:symbol val="circle"/>
            <c:size val="10"/>
            <c:spPr>
              <a:solidFill>
                <a:srgbClr val="C0504D"/>
              </a:solidFill>
              <a:ln cmpd="sng">
                <a:solidFill>
                  <a:srgbClr val="C0504D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'ACIDENTES COM VÍTIMAS'!$E$11:$O$11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'ACIDENTES COM VÍTIMAS'!$E$12:$O$12</c:f>
              <c:numCache>
                <c:formatCode>#,##0</c:formatCode>
                <c:ptCount val="11"/>
                <c:pt idx="0">
                  <c:v>750</c:v>
                </c:pt>
                <c:pt idx="1">
                  <c:v>887</c:v>
                </c:pt>
                <c:pt idx="2">
                  <c:v>930</c:v>
                </c:pt>
                <c:pt idx="3">
                  <c:v>1071</c:v>
                </c:pt>
                <c:pt idx="4">
                  <c:v>914</c:v>
                </c:pt>
                <c:pt idx="5">
                  <c:v>1683</c:v>
                </c:pt>
                <c:pt idx="6">
                  <c:v>2298</c:v>
                </c:pt>
                <c:pt idx="7">
                  <c:v>3233</c:v>
                </c:pt>
                <c:pt idx="8">
                  <c:v>3734</c:v>
                </c:pt>
                <c:pt idx="9">
                  <c:v>3929</c:v>
                </c:pt>
                <c:pt idx="10">
                  <c:v>3735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724288"/>
        <c:axId val="201725824"/>
      </c:lineChart>
      <c:catAx>
        <c:axId val="201724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201725824"/>
        <c:crosses val="autoZero"/>
        <c:auto val="1"/>
        <c:lblAlgn val="ctr"/>
        <c:lblOffset val="100"/>
        <c:noMultiLvlLbl val="1"/>
      </c:catAx>
      <c:valAx>
        <c:axId val="201725824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201724288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4608496783720589E-2"/>
          <c:y val="0.20777066929133856"/>
          <c:w val="0.95078300643255953"/>
          <c:h val="0.55169674103237087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'COND. ENV. EM ACID. COM VÍTIMAS'!$C$15</c:f>
              <c:strCache>
                <c:ptCount val="1"/>
                <c:pt idx="0">
                  <c:v>PERMISSIONADO</c:v>
                </c:pt>
              </c:strCache>
            </c:strRef>
          </c:tx>
          <c:spPr>
            <a:solidFill>
              <a:srgbClr val="4F81BD"/>
            </a:solidFill>
          </c:spPr>
          <c:invertIfNegative val="1"/>
          <c:cat>
            <c:numRef>
              <c:f>'COND. ENV. EM ACID. COM VÍTIMAS'!$D$12:$N$12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'COND. ENV. EM ACID. COM VÍTIMAS'!$D$15:$N$15</c:f>
              <c:numCache>
                <c:formatCode>General</c:formatCode>
                <c:ptCount val="11"/>
                <c:pt idx="0">
                  <c:v>9</c:v>
                </c:pt>
                <c:pt idx="1">
                  <c:v>16</c:v>
                </c:pt>
                <c:pt idx="2">
                  <c:v>0</c:v>
                </c:pt>
                <c:pt idx="3">
                  <c:v>14</c:v>
                </c:pt>
                <c:pt idx="4">
                  <c:v>11</c:v>
                </c:pt>
                <c:pt idx="5">
                  <c:v>29</c:v>
                </c:pt>
                <c:pt idx="6">
                  <c:v>147</c:v>
                </c:pt>
                <c:pt idx="7">
                  <c:v>600</c:v>
                </c:pt>
                <c:pt idx="8">
                  <c:v>410</c:v>
                </c:pt>
                <c:pt idx="9">
                  <c:v>429</c:v>
                </c:pt>
                <c:pt idx="10">
                  <c:v>488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strRef>
              <c:f>'COND. ENV. EM ACID. COM VÍTIMAS'!$C$16</c:f>
              <c:strCache>
                <c:ptCount val="1"/>
                <c:pt idx="0">
                  <c:v>NÃO EXIGÍVEL</c:v>
                </c:pt>
              </c:strCache>
            </c:strRef>
          </c:tx>
          <c:spPr>
            <a:solidFill>
              <a:srgbClr val="C0504D"/>
            </a:solidFill>
          </c:spPr>
          <c:invertIfNegative val="1"/>
          <c:cat>
            <c:numRef>
              <c:f>'COND. ENV. EM ACID. COM VÍTIMAS'!$D$12:$N$12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'COND. ENV. EM ACID. COM VÍTIMAS'!$D$16:$N$16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18</c:v>
                </c:pt>
                <c:pt idx="3">
                  <c:v>0</c:v>
                </c:pt>
                <c:pt idx="4">
                  <c:v>0</c:v>
                </c:pt>
                <c:pt idx="5" formatCode="#,##0">
                  <c:v>0</c:v>
                </c:pt>
                <c:pt idx="6" formatCode="#,##0">
                  <c:v>299</c:v>
                </c:pt>
                <c:pt idx="7" formatCode="#,##0">
                  <c:v>711</c:v>
                </c:pt>
                <c:pt idx="8" formatCode="#,##0">
                  <c:v>651</c:v>
                </c:pt>
                <c:pt idx="9" formatCode="#,##0">
                  <c:v>475</c:v>
                </c:pt>
                <c:pt idx="10" formatCode="#,##0">
                  <c:v>420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928448"/>
        <c:axId val="391934336"/>
      </c:barChart>
      <c:catAx>
        <c:axId val="391928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391934336"/>
        <c:crosses val="autoZero"/>
        <c:auto val="1"/>
        <c:lblAlgn val="ctr"/>
        <c:lblOffset val="100"/>
        <c:noMultiLvlLbl val="1"/>
      </c:catAx>
      <c:valAx>
        <c:axId val="391934336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391928448"/>
        <c:crosses val="autoZero"/>
        <c:crossBetween val="between"/>
      </c:valAx>
      <c:spPr>
        <a:solidFill>
          <a:srgbClr val="FFFFFF"/>
        </a:solidFill>
      </c:spPr>
    </c:plotArea>
    <c:legend>
      <c:legendPos val="t"/>
      <c:overlay val="0"/>
      <c:txPr>
        <a:bodyPr/>
        <a:lstStyle/>
        <a:p>
          <a:pPr>
            <a:defRPr sz="1200">
              <a:solidFill>
                <a:srgbClr val="000000"/>
              </a:solidFill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3848238482384918E-2"/>
          <c:y val="0.15909225969395341"/>
          <c:w val="0.95230352303523036"/>
          <c:h val="0.62306690437280243"/>
        </c:manualLayout>
      </c:layout>
      <c:barChart>
        <c:barDir val="col"/>
        <c:grouping val="stacked"/>
        <c:varyColors val="1"/>
        <c:ser>
          <c:idx val="0"/>
          <c:order val="0"/>
          <c:tx>
            <c:strRef>
              <c:f>'COND. ENV. EM ACID. COM VÍTIMAS'!$C$20</c:f>
              <c:strCache>
                <c:ptCount val="1"/>
                <c:pt idx="0">
                  <c:v>MENORES DE 18 ANOS</c:v>
                </c:pt>
              </c:strCache>
            </c:strRef>
          </c:tx>
          <c:spPr>
            <a:solidFill>
              <a:srgbClr val="4F81BD"/>
            </a:solidFill>
          </c:spPr>
          <c:invertIfNegative val="1"/>
          <c:cat>
            <c:numRef>
              <c:f>'COND. ENV. EM ACID. COM VÍTIMAS'!$D$12:$N$12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'COND. ENV. EM ACID. COM VÍTIMAS'!$D$20:$N$20</c:f>
              <c:numCache>
                <c:formatCode>General</c:formatCode>
                <c:ptCount val="11"/>
                <c:pt idx="0">
                  <c:v>23</c:v>
                </c:pt>
                <c:pt idx="1">
                  <c:v>16</c:v>
                </c:pt>
                <c:pt idx="2">
                  <c:v>16</c:v>
                </c:pt>
                <c:pt idx="3">
                  <c:v>204</c:v>
                </c:pt>
                <c:pt idx="4">
                  <c:v>94</c:v>
                </c:pt>
                <c:pt idx="5">
                  <c:v>225</c:v>
                </c:pt>
                <c:pt idx="6">
                  <c:v>317</c:v>
                </c:pt>
                <c:pt idx="7">
                  <c:v>162</c:v>
                </c:pt>
                <c:pt idx="8">
                  <c:v>175</c:v>
                </c:pt>
                <c:pt idx="9">
                  <c:v>195</c:v>
                </c:pt>
                <c:pt idx="10">
                  <c:v>147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strRef>
              <c:f>'COND. ENV. EM ACID. COM VÍTIMAS'!$C$21</c:f>
              <c:strCache>
                <c:ptCount val="1"/>
                <c:pt idx="0">
                  <c:v>18 A 29 ANOS</c:v>
                </c:pt>
              </c:strCache>
            </c:strRef>
          </c:tx>
          <c:spPr>
            <a:solidFill>
              <a:srgbClr val="C0504D"/>
            </a:solidFill>
          </c:spPr>
          <c:invertIfNegative val="1"/>
          <c:cat>
            <c:numRef>
              <c:f>'COND. ENV. EM ACID. COM VÍTIMAS'!$D$12:$N$12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'COND. ENV. EM ACID. COM VÍTIMAS'!$D$21:$N$21</c:f>
              <c:numCache>
                <c:formatCode>General</c:formatCode>
                <c:ptCount val="11"/>
                <c:pt idx="0">
                  <c:v>549</c:v>
                </c:pt>
                <c:pt idx="1">
                  <c:v>723</c:v>
                </c:pt>
                <c:pt idx="2">
                  <c:v>240</c:v>
                </c:pt>
                <c:pt idx="3">
                  <c:v>586</c:v>
                </c:pt>
                <c:pt idx="4">
                  <c:v>747</c:v>
                </c:pt>
                <c:pt idx="5" formatCode="#,##0">
                  <c:v>2214</c:v>
                </c:pt>
                <c:pt idx="6" formatCode="#,##0">
                  <c:v>2005</c:v>
                </c:pt>
                <c:pt idx="7" formatCode="#,##0">
                  <c:v>2920</c:v>
                </c:pt>
                <c:pt idx="8" formatCode="#,##0">
                  <c:v>3511</c:v>
                </c:pt>
                <c:pt idx="9" formatCode="#,##0">
                  <c:v>3784</c:v>
                </c:pt>
                <c:pt idx="10" formatCode="#,##0">
                  <c:v>3325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2"/>
          <c:order val="2"/>
          <c:tx>
            <c:strRef>
              <c:f>'COND. ENV. EM ACID. COM VÍTIMAS'!$C$22</c:f>
              <c:strCache>
                <c:ptCount val="1"/>
                <c:pt idx="0">
                  <c:v>30 A 59 ANOS</c:v>
                </c:pt>
              </c:strCache>
            </c:strRef>
          </c:tx>
          <c:spPr>
            <a:solidFill>
              <a:srgbClr val="9BBB59"/>
            </a:solidFill>
          </c:spPr>
          <c:invertIfNegative val="1"/>
          <c:cat>
            <c:numRef>
              <c:f>'COND. ENV. EM ACID. COM VÍTIMAS'!$D$12:$N$12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'COND. ENV. EM ACID. COM VÍTIMAS'!$D$22:$N$22</c:f>
              <c:numCache>
                <c:formatCode>#,##0</c:formatCode>
                <c:ptCount val="11"/>
                <c:pt idx="0">
                  <c:v>1209</c:v>
                </c:pt>
                <c:pt idx="1">
                  <c:v>1101</c:v>
                </c:pt>
                <c:pt idx="2">
                  <c:v>1592</c:v>
                </c:pt>
                <c:pt idx="3">
                  <c:v>1514</c:v>
                </c:pt>
                <c:pt idx="4">
                  <c:v>986</c:v>
                </c:pt>
                <c:pt idx="5">
                  <c:v>1268</c:v>
                </c:pt>
                <c:pt idx="6">
                  <c:v>2630</c:v>
                </c:pt>
                <c:pt idx="7">
                  <c:v>3383</c:v>
                </c:pt>
                <c:pt idx="8">
                  <c:v>3902</c:v>
                </c:pt>
                <c:pt idx="9">
                  <c:v>4050</c:v>
                </c:pt>
                <c:pt idx="10">
                  <c:v>4058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3"/>
          <c:order val="3"/>
          <c:tx>
            <c:strRef>
              <c:f>'COND. ENV. EM ACID. COM VÍTIMAS'!$C$23</c:f>
              <c:strCache>
                <c:ptCount val="1"/>
                <c:pt idx="0">
                  <c:v>60 ANOS OU MAIS</c:v>
                </c:pt>
              </c:strCache>
            </c:strRef>
          </c:tx>
          <c:spPr>
            <a:solidFill>
              <a:srgbClr val="8064A2"/>
            </a:solidFill>
          </c:spPr>
          <c:invertIfNegative val="1"/>
          <c:cat>
            <c:numRef>
              <c:f>'COND. ENV. EM ACID. COM VÍTIMAS'!$D$12:$N$12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'COND. ENV. EM ACID. COM VÍTIMAS'!$D$23:$N$23</c:f>
              <c:numCache>
                <c:formatCode>General</c:formatCode>
                <c:ptCount val="11"/>
                <c:pt idx="0">
                  <c:v>75</c:v>
                </c:pt>
                <c:pt idx="1">
                  <c:v>84</c:v>
                </c:pt>
                <c:pt idx="2">
                  <c:v>85</c:v>
                </c:pt>
                <c:pt idx="3">
                  <c:v>99</c:v>
                </c:pt>
                <c:pt idx="4">
                  <c:v>74</c:v>
                </c:pt>
                <c:pt idx="5" formatCode="#,##0">
                  <c:v>161</c:v>
                </c:pt>
                <c:pt idx="6" formatCode="#,##0">
                  <c:v>193</c:v>
                </c:pt>
                <c:pt idx="7" formatCode="#,##0">
                  <c:v>203</c:v>
                </c:pt>
                <c:pt idx="8" formatCode="#,##0">
                  <c:v>218</c:v>
                </c:pt>
                <c:pt idx="9" formatCode="#,##0">
                  <c:v>247</c:v>
                </c:pt>
                <c:pt idx="10" formatCode="#,##0">
                  <c:v>261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1973120"/>
        <c:axId val="391987200"/>
      </c:barChart>
      <c:catAx>
        <c:axId val="391973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391987200"/>
        <c:crosses val="autoZero"/>
        <c:auto val="1"/>
        <c:lblAlgn val="ctr"/>
        <c:lblOffset val="100"/>
        <c:noMultiLvlLbl val="1"/>
      </c:catAx>
      <c:valAx>
        <c:axId val="391987200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391973120"/>
        <c:crosses val="autoZero"/>
        <c:crossBetween val="between"/>
      </c:valAx>
      <c:spPr>
        <a:solidFill>
          <a:srgbClr val="FFFFFF"/>
        </a:solidFill>
      </c:spPr>
    </c:plotArea>
    <c:legend>
      <c:legendPos val="t"/>
      <c:overlay val="0"/>
      <c:txPr>
        <a:bodyPr/>
        <a:lstStyle/>
        <a:p>
          <a:pPr>
            <a:defRPr sz="1200">
              <a:solidFill>
                <a:srgbClr val="000000"/>
              </a:solidFill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7620841180163343E-2"/>
          <c:y val="0.17644573554519416"/>
          <c:w val="0.94475831763967699"/>
          <c:h val="0.59936854980505627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'COND. ENV. EM ACID. COM VÍTIMAS'!$C$27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4F81BD"/>
            </a:solidFill>
          </c:spPr>
          <c:invertIfNegative val="1"/>
          <c:cat>
            <c:numRef>
              <c:f>'COND. ENV. EM ACID. COM VÍTIMAS'!$D$12:$N$12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'COND. ENV. EM ACID. COM VÍTIMAS'!$D$27:$N$27</c:f>
              <c:numCache>
                <c:formatCode>#,##0</c:formatCode>
                <c:ptCount val="11"/>
                <c:pt idx="0">
                  <c:v>1790</c:v>
                </c:pt>
                <c:pt idx="1">
                  <c:v>1833</c:v>
                </c:pt>
                <c:pt idx="2">
                  <c:v>1839</c:v>
                </c:pt>
                <c:pt idx="3">
                  <c:v>2214</c:v>
                </c:pt>
                <c:pt idx="4">
                  <c:v>1723</c:v>
                </c:pt>
                <c:pt idx="5">
                  <c:v>4594</c:v>
                </c:pt>
                <c:pt idx="6">
                  <c:v>4708</c:v>
                </c:pt>
                <c:pt idx="7">
                  <c:v>5792</c:v>
                </c:pt>
                <c:pt idx="8">
                  <c:v>6785</c:v>
                </c:pt>
                <c:pt idx="9">
                  <c:v>7259</c:v>
                </c:pt>
                <c:pt idx="10">
                  <c:v>6767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strRef>
              <c:f>'COND. ENV. EM ACID. COM VÍTIMAS'!$C$28</c:f>
              <c:strCache>
                <c:ptCount val="1"/>
                <c:pt idx="0">
                  <c:v>FEMININO</c:v>
                </c:pt>
              </c:strCache>
            </c:strRef>
          </c:tx>
          <c:spPr>
            <a:solidFill>
              <a:srgbClr val="C0504D"/>
            </a:solidFill>
          </c:spPr>
          <c:invertIfNegative val="1"/>
          <c:cat>
            <c:numRef>
              <c:f>'COND. ENV. EM ACID. COM VÍTIMAS'!$D$12:$N$12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'COND. ENV. EM ACID. COM VÍTIMAS'!$D$28:$N$28</c:f>
              <c:numCache>
                <c:formatCode>General</c:formatCode>
                <c:ptCount val="11"/>
                <c:pt idx="0">
                  <c:v>326</c:v>
                </c:pt>
                <c:pt idx="1">
                  <c:v>375</c:v>
                </c:pt>
                <c:pt idx="2">
                  <c:v>376</c:v>
                </c:pt>
                <c:pt idx="3">
                  <c:v>423</c:v>
                </c:pt>
                <c:pt idx="4">
                  <c:v>396</c:v>
                </c:pt>
                <c:pt idx="5" formatCode="#,##0">
                  <c:v>966</c:v>
                </c:pt>
                <c:pt idx="6" formatCode="#,##0">
                  <c:v>983</c:v>
                </c:pt>
                <c:pt idx="7" formatCode="#,##0">
                  <c:v>1312</c:v>
                </c:pt>
                <c:pt idx="8" formatCode="#,##0">
                  <c:v>1525</c:v>
                </c:pt>
                <c:pt idx="9" formatCode="#,##0">
                  <c:v>1638</c:v>
                </c:pt>
                <c:pt idx="10" formatCode="#,##0">
                  <c:v>1609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999872"/>
        <c:axId val="392001408"/>
      </c:barChart>
      <c:catAx>
        <c:axId val="391999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392001408"/>
        <c:crosses val="autoZero"/>
        <c:auto val="1"/>
        <c:lblAlgn val="ctr"/>
        <c:lblOffset val="100"/>
        <c:noMultiLvlLbl val="1"/>
      </c:catAx>
      <c:valAx>
        <c:axId val="392001408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391999872"/>
        <c:crosses val="autoZero"/>
        <c:crossBetween val="between"/>
      </c:valAx>
      <c:spPr>
        <a:solidFill>
          <a:srgbClr val="FFFFFF"/>
        </a:solidFill>
      </c:spPr>
    </c:plotArea>
    <c:legend>
      <c:legendPos val="t"/>
      <c:overlay val="0"/>
      <c:txPr>
        <a:bodyPr/>
        <a:lstStyle/>
        <a:p>
          <a:pPr>
            <a:defRPr sz="1400">
              <a:solidFill>
                <a:srgbClr val="000000"/>
              </a:solidFill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1.4700181708055784E-2"/>
          <c:y val="0.1155911476974469"/>
          <c:w val="0.97109826589595338"/>
          <c:h val="0.67163564781675222"/>
        </c:manualLayout>
      </c:layout>
      <c:lineChart>
        <c:grouping val="standard"/>
        <c:varyColors val="0"/>
        <c:ser>
          <c:idx val="0"/>
          <c:order val="0"/>
          <c:spPr>
            <a:ln w="25400" cmpd="sng">
              <a:solidFill>
                <a:srgbClr val="F79646"/>
              </a:solidFill>
            </a:ln>
          </c:spPr>
          <c:marker>
            <c:symbol val="circle"/>
            <c:size val="11"/>
            <c:spPr>
              <a:solidFill>
                <a:srgbClr val="F79646"/>
              </a:solidFill>
              <a:ln cmpd="sng">
                <a:solidFill>
                  <a:srgbClr val="F79646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'COND. ENV. EM ACID. COM VÍTIMAS'!$D$12:$N$12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'COND. ENV. EM ACID. COM VÍTIMAS'!$D$18:$N$18</c:f>
              <c:numCache>
                <c:formatCode>#,##0</c:formatCode>
                <c:ptCount val="11"/>
                <c:pt idx="0">
                  <c:v>2584</c:v>
                </c:pt>
                <c:pt idx="1">
                  <c:v>2623</c:v>
                </c:pt>
                <c:pt idx="2">
                  <c:v>2631</c:v>
                </c:pt>
                <c:pt idx="3">
                  <c:v>3092</c:v>
                </c:pt>
                <c:pt idx="4">
                  <c:v>2428</c:v>
                </c:pt>
                <c:pt idx="5">
                  <c:v>6369</c:v>
                </c:pt>
                <c:pt idx="6">
                  <c:v>6325</c:v>
                </c:pt>
                <c:pt idx="7">
                  <c:v>7902</c:v>
                </c:pt>
                <c:pt idx="8">
                  <c:v>9208</c:v>
                </c:pt>
                <c:pt idx="9">
                  <c:v>9631</c:v>
                </c:pt>
                <c:pt idx="10">
                  <c:v>8955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022272"/>
        <c:axId val="392044544"/>
      </c:lineChart>
      <c:catAx>
        <c:axId val="392022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392044544"/>
        <c:crosses val="autoZero"/>
        <c:auto val="1"/>
        <c:lblAlgn val="ctr"/>
        <c:lblOffset val="100"/>
        <c:noMultiLvlLbl val="1"/>
      </c:catAx>
      <c:valAx>
        <c:axId val="392044544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392022272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498580352072698E-2"/>
          <c:y val="0.16946459412780723"/>
          <c:w val="0.95002839295854824"/>
          <c:h val="0.62579141337903244"/>
        </c:manualLayout>
      </c:layout>
      <c:lineChart>
        <c:grouping val="standard"/>
        <c:varyColors val="0"/>
        <c:ser>
          <c:idx val="0"/>
          <c:order val="0"/>
          <c:tx>
            <c:strRef>
              <c:f>'VEIC. ENV. EM ACID. COM VÍTIMAS'!$D$14</c:f>
              <c:strCache>
                <c:ptCount val="1"/>
                <c:pt idx="0">
                  <c:v>AUTOMÓVEL/CAMIONETA</c:v>
                </c:pt>
              </c:strCache>
            </c:strRef>
          </c:tx>
          <c:spPr>
            <a:ln w="25400" cmpd="sng">
              <a:solidFill>
                <a:srgbClr val="F79646"/>
              </a:solidFill>
            </a:ln>
          </c:spPr>
          <c:marker>
            <c:symbol val="circle"/>
            <c:size val="11"/>
            <c:spPr>
              <a:solidFill>
                <a:srgbClr val="F79646"/>
              </a:solidFill>
              <a:ln cmpd="sng">
                <a:solidFill>
                  <a:srgbClr val="F79646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'VEIC. ENV. EM ACID. COM VÍTIMAS'!$E$13:$O$13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'VEIC. ENV. EM ACID. COM VÍTIMAS'!$E$14:$O$14</c:f>
              <c:numCache>
                <c:formatCode>#,##0</c:formatCode>
                <c:ptCount val="11"/>
                <c:pt idx="0">
                  <c:v>983</c:v>
                </c:pt>
                <c:pt idx="1">
                  <c:v>948</c:v>
                </c:pt>
                <c:pt idx="2">
                  <c:v>1008</c:v>
                </c:pt>
                <c:pt idx="3">
                  <c:v>1195</c:v>
                </c:pt>
                <c:pt idx="4">
                  <c:v>955</c:v>
                </c:pt>
                <c:pt idx="5">
                  <c:v>2358</c:v>
                </c:pt>
                <c:pt idx="6">
                  <c:v>2159</c:v>
                </c:pt>
                <c:pt idx="7">
                  <c:v>2676</c:v>
                </c:pt>
                <c:pt idx="8">
                  <c:v>3250</c:v>
                </c:pt>
                <c:pt idx="9">
                  <c:v>3371</c:v>
                </c:pt>
                <c:pt idx="10">
                  <c:v>3216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970624"/>
        <c:axId val="394972160"/>
      </c:lineChart>
      <c:catAx>
        <c:axId val="394970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394972160"/>
        <c:crosses val="autoZero"/>
        <c:auto val="1"/>
        <c:lblAlgn val="ctr"/>
        <c:lblOffset val="100"/>
        <c:noMultiLvlLbl val="1"/>
      </c:catAx>
      <c:valAx>
        <c:axId val="394972160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394970624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5028445894752588E-2"/>
          <c:y val="0.16587869759523324"/>
          <c:w val="0.94994310821049655"/>
          <c:h val="0.62052351564162589"/>
        </c:manualLayout>
      </c:layout>
      <c:lineChart>
        <c:grouping val="standard"/>
        <c:varyColors val="0"/>
        <c:ser>
          <c:idx val="0"/>
          <c:order val="0"/>
          <c:tx>
            <c:strRef>
              <c:f>'VEIC. ENV. EM ACID. COM VÍTIMAS'!$D$18</c:f>
              <c:strCache>
                <c:ptCount val="1"/>
                <c:pt idx="0">
                  <c:v>MOTOCICLETA</c:v>
                </c:pt>
              </c:strCache>
            </c:strRef>
          </c:tx>
          <c:spPr>
            <a:ln w="25400" cmpd="sng">
              <a:solidFill>
                <a:srgbClr val="F79646"/>
              </a:solidFill>
            </a:ln>
          </c:spPr>
          <c:marker>
            <c:symbol val="circle"/>
            <c:size val="11"/>
            <c:spPr>
              <a:solidFill>
                <a:srgbClr val="F79646"/>
              </a:solidFill>
              <a:ln cmpd="sng">
                <a:solidFill>
                  <a:srgbClr val="F79646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'VEIC. ENV. EM ACID. COM VÍTIMAS'!$E$13:$O$13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'VEIC. ENV. EM ACID. COM VÍTIMAS'!$E$18:$O$18</c:f>
              <c:numCache>
                <c:formatCode>#,##0</c:formatCode>
                <c:ptCount val="11"/>
                <c:pt idx="0">
                  <c:v>651</c:v>
                </c:pt>
                <c:pt idx="1">
                  <c:v>688</c:v>
                </c:pt>
                <c:pt idx="2">
                  <c:v>733</c:v>
                </c:pt>
                <c:pt idx="3">
                  <c:v>918</c:v>
                </c:pt>
                <c:pt idx="4">
                  <c:v>835</c:v>
                </c:pt>
                <c:pt idx="5">
                  <c:v>2125</c:v>
                </c:pt>
                <c:pt idx="6">
                  <c:v>2545</c:v>
                </c:pt>
                <c:pt idx="7">
                  <c:v>3671</c:v>
                </c:pt>
                <c:pt idx="8">
                  <c:v>4387</c:v>
                </c:pt>
                <c:pt idx="9">
                  <c:v>4711</c:v>
                </c:pt>
                <c:pt idx="10">
                  <c:v>4453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865664"/>
        <c:axId val="394871552"/>
      </c:lineChart>
      <c:catAx>
        <c:axId val="394865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394871552"/>
        <c:crosses val="autoZero"/>
        <c:auto val="1"/>
        <c:lblAlgn val="ctr"/>
        <c:lblOffset val="100"/>
        <c:noMultiLvlLbl val="1"/>
      </c:catAx>
      <c:valAx>
        <c:axId val="394871552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394865664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4733000444025651E-2"/>
          <c:y val="0.1755591692342805"/>
          <c:w val="0.95053399911194636"/>
          <c:h val="0.60968218646582262"/>
        </c:manualLayout>
      </c:layout>
      <c:lineChart>
        <c:grouping val="standard"/>
        <c:varyColors val="0"/>
        <c:ser>
          <c:idx val="0"/>
          <c:order val="0"/>
          <c:tx>
            <c:strRef>
              <c:f>'VEIC. ENV. EM ACID. COM VÍTIMAS'!$D$19</c:f>
              <c:strCache>
                <c:ptCount val="1"/>
                <c:pt idx="0">
                  <c:v>BICICLETA</c:v>
                </c:pt>
              </c:strCache>
            </c:strRef>
          </c:tx>
          <c:spPr>
            <a:ln w="25400" cmpd="sng">
              <a:solidFill>
                <a:srgbClr val="F79646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'VEIC. ENV. EM ACID. COM VÍTIMAS'!$E$13:$O$13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'VEIC. ENV. EM ACID. COM VÍTIMAS'!$E$19:$O$19</c:f>
              <c:numCache>
                <c:formatCode>#,##0</c:formatCode>
                <c:ptCount val="11"/>
                <c:pt idx="0">
                  <c:v>421</c:v>
                </c:pt>
                <c:pt idx="1">
                  <c:v>431</c:v>
                </c:pt>
                <c:pt idx="2">
                  <c:v>363</c:v>
                </c:pt>
                <c:pt idx="3">
                  <c:v>400</c:v>
                </c:pt>
                <c:pt idx="4">
                  <c:v>332</c:v>
                </c:pt>
                <c:pt idx="5">
                  <c:v>794</c:v>
                </c:pt>
                <c:pt idx="6">
                  <c:v>775</c:v>
                </c:pt>
                <c:pt idx="7">
                  <c:v>793</c:v>
                </c:pt>
                <c:pt idx="8">
                  <c:v>711</c:v>
                </c:pt>
                <c:pt idx="9">
                  <c:v>609</c:v>
                </c:pt>
                <c:pt idx="10">
                  <c:v>500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887936"/>
        <c:axId val="394889472"/>
      </c:lineChart>
      <c:catAx>
        <c:axId val="394887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394889472"/>
        <c:crosses val="autoZero"/>
        <c:auto val="1"/>
        <c:lblAlgn val="ctr"/>
        <c:lblOffset val="100"/>
        <c:noMultiLvlLbl val="1"/>
      </c:catAx>
      <c:valAx>
        <c:axId val="394889472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394887936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1.4599500363659363E-2"/>
          <c:y val="0.15234127992065508"/>
          <c:w val="0.96850628611182643"/>
          <c:h val="0.65608669884006432"/>
        </c:manualLayout>
      </c:layout>
      <c:barChart>
        <c:barDir val="col"/>
        <c:grouping val="stacked"/>
        <c:varyColors val="1"/>
        <c:ser>
          <c:idx val="0"/>
          <c:order val="0"/>
          <c:tx>
            <c:strRef>
              <c:f>'VEIC. ENV. EM ACID. COM VÍTIMAS'!$D$15</c:f>
              <c:strCache>
                <c:ptCount val="1"/>
                <c:pt idx="0">
                  <c:v>ÔNIBUS/ MICROÔNIBUS</c:v>
                </c:pt>
              </c:strCache>
            </c:strRef>
          </c:tx>
          <c:spPr>
            <a:solidFill>
              <a:srgbClr val="436EA1"/>
            </a:solidFill>
          </c:spPr>
          <c:invertIfNegative val="1"/>
          <c:cat>
            <c:numRef>
              <c:f>'VEIC. ENV. EM ACID. COM VÍTIMAS'!$E$13:$O$13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'VEIC. ENV. EM ACID. COM VÍTIMAS'!$E$15:$O$15</c:f>
              <c:numCache>
                <c:formatCode>#,##0</c:formatCode>
                <c:ptCount val="11"/>
                <c:pt idx="0">
                  <c:v>43</c:v>
                </c:pt>
                <c:pt idx="1">
                  <c:v>46</c:v>
                </c:pt>
                <c:pt idx="2">
                  <c:v>36</c:v>
                </c:pt>
                <c:pt idx="3">
                  <c:v>42</c:v>
                </c:pt>
                <c:pt idx="4">
                  <c:v>28</c:v>
                </c:pt>
                <c:pt idx="5">
                  <c:v>88</c:v>
                </c:pt>
                <c:pt idx="6">
                  <c:v>366</c:v>
                </c:pt>
                <c:pt idx="7">
                  <c:v>96</c:v>
                </c:pt>
                <c:pt idx="8">
                  <c:v>123</c:v>
                </c:pt>
                <c:pt idx="9">
                  <c:v>147</c:v>
                </c:pt>
                <c:pt idx="10">
                  <c:v>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strRef>
              <c:f>'VEIC. ENV. EM ACID. COM VÍTIMAS'!$D$16</c:f>
              <c:strCache>
                <c:ptCount val="1"/>
                <c:pt idx="0">
                  <c:v>CAMINHÃO/CAMINHONETE</c:v>
                </c:pt>
              </c:strCache>
            </c:strRef>
          </c:tx>
          <c:spPr>
            <a:solidFill>
              <a:srgbClr val="A34441"/>
            </a:solidFill>
          </c:spPr>
          <c:invertIfNegative val="1"/>
          <c:cat>
            <c:numRef>
              <c:f>'VEIC. ENV. EM ACID. COM VÍTIMAS'!$E$13:$O$13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'VEIC. ENV. EM ACID. COM VÍTIMAS'!$E$16:$O$16</c:f>
              <c:numCache>
                <c:formatCode>#,##0</c:formatCode>
                <c:ptCount val="11"/>
                <c:pt idx="0">
                  <c:v>87</c:v>
                </c:pt>
                <c:pt idx="1">
                  <c:v>68</c:v>
                </c:pt>
                <c:pt idx="2">
                  <c:v>67</c:v>
                </c:pt>
                <c:pt idx="3">
                  <c:v>78</c:v>
                </c:pt>
                <c:pt idx="4">
                  <c:v>74</c:v>
                </c:pt>
                <c:pt idx="5">
                  <c:v>161</c:v>
                </c:pt>
                <c:pt idx="6">
                  <c:v>57</c:v>
                </c:pt>
                <c:pt idx="7">
                  <c:v>537</c:v>
                </c:pt>
                <c:pt idx="8">
                  <c:v>552</c:v>
                </c:pt>
                <c:pt idx="9">
                  <c:v>597</c:v>
                </c:pt>
                <c:pt idx="10">
                  <c:v>545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2"/>
          <c:order val="2"/>
          <c:tx>
            <c:strRef>
              <c:f>'VEIC. ENV. EM ACID. COM VÍTIMAS'!$D$17</c:f>
              <c:strCache>
                <c:ptCount val="1"/>
                <c:pt idx="0">
                  <c:v>REBOQUE/SEMI-REBOQUE</c:v>
                </c:pt>
              </c:strCache>
            </c:strRef>
          </c:tx>
          <c:spPr>
            <a:solidFill>
              <a:srgbClr val="849F4C"/>
            </a:solidFill>
          </c:spPr>
          <c:invertIfNegative val="1"/>
          <c:cat>
            <c:numRef>
              <c:f>'VEIC. ENV. EM ACID. COM VÍTIMAS'!$E$13:$O$13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'VEIC. ENV. EM ACID. COM VÍTIMAS'!$E$17:$O$17</c:f>
              <c:numCache>
                <c:formatCode>#,##0</c:formatCode>
                <c:ptCount val="11"/>
                <c:pt idx="0">
                  <c:v>15</c:v>
                </c:pt>
                <c:pt idx="1">
                  <c:v>19</c:v>
                </c:pt>
                <c:pt idx="2">
                  <c:v>30</c:v>
                </c:pt>
                <c:pt idx="3">
                  <c:v>19</c:v>
                </c:pt>
                <c:pt idx="4">
                  <c:v>14</c:v>
                </c:pt>
                <c:pt idx="5">
                  <c:v>47</c:v>
                </c:pt>
                <c:pt idx="6">
                  <c:v>50</c:v>
                </c:pt>
                <c:pt idx="7">
                  <c:v>11</c:v>
                </c:pt>
                <c:pt idx="8">
                  <c:v>7</c:v>
                </c:pt>
                <c:pt idx="9">
                  <c:v>6</c:v>
                </c:pt>
                <c:pt idx="10">
                  <c:v>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3"/>
          <c:order val="3"/>
          <c:tx>
            <c:strRef>
              <c:f>'VEIC. ENV. EM ACID. COM VÍTIMAS'!$D$20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6D558A"/>
            </a:solidFill>
          </c:spPr>
          <c:invertIfNegative val="1"/>
          <c:cat>
            <c:numRef>
              <c:f>'VEIC. ENV. EM ACID. COM VÍTIMAS'!$E$13:$O$13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'VEIC. ENV. EM ACID. COM VÍTIMAS'!$E$20:$O$20</c:f>
              <c:numCache>
                <c:formatCode>#,##0</c:formatCode>
                <c:ptCount val="11"/>
                <c:pt idx="0">
                  <c:v>17</c:v>
                </c:pt>
                <c:pt idx="1">
                  <c:v>21</c:v>
                </c:pt>
                <c:pt idx="2">
                  <c:v>0</c:v>
                </c:pt>
                <c:pt idx="3">
                  <c:v>101</c:v>
                </c:pt>
                <c:pt idx="4">
                  <c:v>75</c:v>
                </c:pt>
                <c:pt idx="5">
                  <c:v>69</c:v>
                </c:pt>
                <c:pt idx="6">
                  <c:v>87</c:v>
                </c:pt>
                <c:pt idx="7">
                  <c:v>27</c:v>
                </c:pt>
                <c:pt idx="8">
                  <c:v>27</c:v>
                </c:pt>
                <c:pt idx="9">
                  <c:v>16</c:v>
                </c:pt>
                <c:pt idx="10">
                  <c:v>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4"/>
          <c:order val="4"/>
          <c:tx>
            <c:strRef>
              <c:f>'VEIC. ENV. EM ACID. COM VÍTIMAS'!$D$14</c:f>
              <c:strCache>
                <c:ptCount val="1"/>
                <c:pt idx="0">
                  <c:v>AUTOMÓVEL/CAMIONETA</c:v>
                </c:pt>
              </c:strCache>
            </c:strRef>
          </c:tx>
          <c:spPr>
            <a:solidFill>
              <a:srgbClr val="4092A8"/>
            </a:solidFill>
          </c:spPr>
          <c:invertIfNegative val="1"/>
          <c:cat>
            <c:numRef>
              <c:f>'VEIC. ENV. EM ACID. COM VÍTIMAS'!$E$13:$O$13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'VEIC. ENV. EM ACID. COM VÍTIMAS'!$E$14:$O$14</c:f>
              <c:numCache>
                <c:formatCode>#,##0</c:formatCode>
                <c:ptCount val="11"/>
                <c:pt idx="0">
                  <c:v>983</c:v>
                </c:pt>
                <c:pt idx="1">
                  <c:v>948</c:v>
                </c:pt>
                <c:pt idx="2">
                  <c:v>1008</c:v>
                </c:pt>
                <c:pt idx="3">
                  <c:v>1195</c:v>
                </c:pt>
                <c:pt idx="4">
                  <c:v>955</c:v>
                </c:pt>
                <c:pt idx="5">
                  <c:v>2358</c:v>
                </c:pt>
                <c:pt idx="6">
                  <c:v>2159</c:v>
                </c:pt>
                <c:pt idx="7">
                  <c:v>2676</c:v>
                </c:pt>
                <c:pt idx="8">
                  <c:v>3250</c:v>
                </c:pt>
                <c:pt idx="9">
                  <c:v>3371</c:v>
                </c:pt>
                <c:pt idx="10">
                  <c:v>3216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5"/>
          <c:order val="5"/>
          <c:tx>
            <c:strRef>
              <c:f>'VEIC. ENV. EM ACID. COM VÍTIMAS'!$D$18</c:f>
              <c:strCache>
                <c:ptCount val="1"/>
                <c:pt idx="0">
                  <c:v>MOTOCICLETA</c:v>
                </c:pt>
              </c:strCache>
            </c:strRef>
          </c:tx>
          <c:spPr>
            <a:solidFill>
              <a:srgbClr val="D2803C"/>
            </a:solidFill>
          </c:spPr>
          <c:invertIfNegative val="1"/>
          <c:cat>
            <c:numRef>
              <c:f>'VEIC. ENV. EM ACID. COM VÍTIMAS'!$E$13:$O$13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'VEIC. ENV. EM ACID. COM VÍTIMAS'!$E$18:$O$18</c:f>
              <c:numCache>
                <c:formatCode>#,##0</c:formatCode>
                <c:ptCount val="11"/>
                <c:pt idx="0">
                  <c:v>651</c:v>
                </c:pt>
                <c:pt idx="1">
                  <c:v>688</c:v>
                </c:pt>
                <c:pt idx="2">
                  <c:v>733</c:v>
                </c:pt>
                <c:pt idx="3">
                  <c:v>918</c:v>
                </c:pt>
                <c:pt idx="4">
                  <c:v>835</c:v>
                </c:pt>
                <c:pt idx="5">
                  <c:v>2125</c:v>
                </c:pt>
                <c:pt idx="6">
                  <c:v>2545</c:v>
                </c:pt>
                <c:pt idx="7">
                  <c:v>3671</c:v>
                </c:pt>
                <c:pt idx="8">
                  <c:v>4387</c:v>
                </c:pt>
                <c:pt idx="9">
                  <c:v>4711</c:v>
                </c:pt>
                <c:pt idx="10">
                  <c:v>4453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6"/>
          <c:order val="6"/>
          <c:tx>
            <c:strRef>
              <c:f>'VEIC. ENV. EM ACID. COM VÍTIMAS'!$D$19</c:f>
              <c:strCache>
                <c:ptCount val="1"/>
                <c:pt idx="0">
                  <c:v>BICICLETA</c:v>
                </c:pt>
              </c:strCache>
            </c:strRef>
          </c:tx>
          <c:spPr>
            <a:solidFill>
              <a:srgbClr val="618EC4"/>
            </a:solidFill>
          </c:spPr>
          <c:invertIfNegative val="1"/>
          <c:cat>
            <c:numRef>
              <c:f>'VEIC. ENV. EM ACID. COM VÍTIMAS'!$E$13:$O$13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'VEIC. ENV. EM ACID. COM VÍTIMAS'!$E$19:$O$19</c:f>
              <c:numCache>
                <c:formatCode>#,##0</c:formatCode>
                <c:ptCount val="11"/>
                <c:pt idx="0">
                  <c:v>421</c:v>
                </c:pt>
                <c:pt idx="1">
                  <c:v>431</c:v>
                </c:pt>
                <c:pt idx="2">
                  <c:v>363</c:v>
                </c:pt>
                <c:pt idx="3">
                  <c:v>400</c:v>
                </c:pt>
                <c:pt idx="4">
                  <c:v>332</c:v>
                </c:pt>
                <c:pt idx="5">
                  <c:v>794</c:v>
                </c:pt>
                <c:pt idx="6">
                  <c:v>775</c:v>
                </c:pt>
                <c:pt idx="7">
                  <c:v>793</c:v>
                </c:pt>
                <c:pt idx="8">
                  <c:v>711</c:v>
                </c:pt>
                <c:pt idx="9">
                  <c:v>609</c:v>
                </c:pt>
                <c:pt idx="10">
                  <c:v>500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4922240"/>
        <c:axId val="395444224"/>
      </c:barChart>
      <c:catAx>
        <c:axId val="394922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395444224"/>
        <c:crosses val="autoZero"/>
        <c:auto val="1"/>
        <c:lblAlgn val="ctr"/>
        <c:lblOffset val="100"/>
        <c:noMultiLvlLbl val="1"/>
      </c:catAx>
      <c:valAx>
        <c:axId val="395444224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394922240"/>
        <c:crosses val="autoZero"/>
        <c:crossBetween val="between"/>
      </c:valAx>
      <c:spPr>
        <a:solidFill>
          <a:srgbClr val="FFFFFF"/>
        </a:solidFill>
      </c:spPr>
    </c:plotArea>
    <c:legend>
      <c:legendPos val="t"/>
      <c:overlay val="0"/>
      <c:txPr>
        <a:bodyPr/>
        <a:lstStyle/>
        <a:p>
          <a:pPr>
            <a:defRPr sz="1100">
              <a:solidFill>
                <a:srgbClr val="000000"/>
              </a:solidFill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4589998444425623E-2"/>
          <c:y val="7.7497232277245212E-2"/>
          <c:w val="0.96058819231269443"/>
          <c:h val="0.70924755258673411"/>
        </c:manualLayout>
      </c:layout>
      <c:lineChart>
        <c:grouping val="standard"/>
        <c:varyColors val="0"/>
        <c:ser>
          <c:idx val="0"/>
          <c:order val="0"/>
          <c:spPr>
            <a:ln w="25400" cmpd="sng">
              <a:solidFill>
                <a:srgbClr val="F79646"/>
              </a:solidFill>
            </a:ln>
          </c:spPr>
          <c:marker>
            <c:symbol val="circle"/>
            <c:size val="11"/>
            <c:spPr>
              <a:solidFill>
                <a:srgbClr val="F79646"/>
              </a:solidFill>
              <a:ln cmpd="sng">
                <a:solidFill>
                  <a:srgbClr val="F79646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'VEIC. ENV. EM ACID. COM VÍTIMAS'!$E$13:$O$13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'VEIC. ENV. EM ACID. COM VÍTIMAS'!$E$22:$O$22</c:f>
              <c:numCache>
                <c:formatCode>#,##0</c:formatCode>
                <c:ptCount val="11"/>
                <c:pt idx="0">
                  <c:v>2584</c:v>
                </c:pt>
                <c:pt idx="1">
                  <c:v>2623</c:v>
                </c:pt>
                <c:pt idx="2">
                  <c:v>2631</c:v>
                </c:pt>
                <c:pt idx="3">
                  <c:v>3092</c:v>
                </c:pt>
                <c:pt idx="4">
                  <c:v>2428</c:v>
                </c:pt>
                <c:pt idx="5">
                  <c:v>6369</c:v>
                </c:pt>
                <c:pt idx="6">
                  <c:v>6325</c:v>
                </c:pt>
                <c:pt idx="7">
                  <c:v>7902</c:v>
                </c:pt>
                <c:pt idx="8">
                  <c:v>9208</c:v>
                </c:pt>
                <c:pt idx="9">
                  <c:v>9631</c:v>
                </c:pt>
                <c:pt idx="10">
                  <c:v>8955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481472"/>
        <c:axId val="395483008"/>
      </c:lineChart>
      <c:catAx>
        <c:axId val="395481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395483008"/>
        <c:crosses val="autoZero"/>
        <c:auto val="1"/>
        <c:lblAlgn val="ctr"/>
        <c:lblOffset val="100"/>
        <c:noMultiLvlLbl val="1"/>
      </c:catAx>
      <c:valAx>
        <c:axId val="395483008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395481472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4691358024691416E-2"/>
          <c:y val="0.20832579185520408"/>
          <c:w val="0.9506172839506174"/>
          <c:h val="0.60683744848636001"/>
        </c:manualLayout>
      </c:layout>
      <c:lineChart>
        <c:grouping val="standard"/>
        <c:varyColors val="0"/>
        <c:ser>
          <c:idx val="0"/>
          <c:order val="0"/>
          <c:spPr>
            <a:ln w="25400" cmpd="sng">
              <a:solidFill>
                <a:srgbClr val="7C4B23"/>
              </a:solidFill>
            </a:ln>
          </c:spPr>
          <c:marker>
            <c:symbol val="circle"/>
            <c:size val="11"/>
            <c:spPr>
              <a:solidFill>
                <a:srgbClr val="7C4B23"/>
              </a:solidFill>
              <a:ln cmpd="sng">
                <a:solidFill>
                  <a:srgbClr val="7C4B23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'INDICES PORTO VELHO'!$E$13:$O$13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'INDICES PORTO VELHO'!$E$27:$O$27</c:f>
              <c:numCache>
                <c:formatCode>0.0</c:formatCode>
                <c:ptCount val="11"/>
                <c:pt idx="0">
                  <c:v>16.115557548786239</c:v>
                </c:pt>
                <c:pt idx="1">
                  <c:v>17.435254166419465</c:v>
                </c:pt>
                <c:pt idx="2">
                  <c:v>18.152770922380569</c:v>
                </c:pt>
                <c:pt idx="3">
                  <c:v>20.550015110305228</c:v>
                </c:pt>
                <c:pt idx="4">
                  <c:v>22.583955860504915</c:v>
                </c:pt>
                <c:pt idx="5">
                  <c:v>26.349077420839595</c:v>
                </c:pt>
                <c:pt idx="6">
                  <c:v>30.12558480534619</c:v>
                </c:pt>
                <c:pt idx="7">
                  <c:v>35.376107870615861</c:v>
                </c:pt>
                <c:pt idx="8">
                  <c:v>39.188346487381857</c:v>
                </c:pt>
                <c:pt idx="9">
                  <c:v>43.120312485656321</c:v>
                </c:pt>
                <c:pt idx="10">
                  <c:v>46.774007738857605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967168"/>
        <c:axId val="398968704"/>
      </c:lineChart>
      <c:catAx>
        <c:axId val="398967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398968704"/>
        <c:crosses val="autoZero"/>
        <c:auto val="1"/>
        <c:lblAlgn val="ctr"/>
        <c:lblOffset val="100"/>
        <c:noMultiLvlLbl val="1"/>
      </c:catAx>
      <c:valAx>
        <c:axId val="398968704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0.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398967168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'ACIDENTES COM VÍTIMAS'!$D$20</c:f>
              <c:strCache>
                <c:ptCount val="1"/>
                <c:pt idx="0">
                  <c:v>DIA</c:v>
                </c:pt>
              </c:strCache>
            </c:strRef>
          </c:tx>
          <c:spPr>
            <a:solidFill>
              <a:srgbClr val="4F81BD"/>
            </a:solidFill>
          </c:spPr>
          <c:invertIfNegative val="1"/>
          <c:cat>
            <c:numRef>
              <c:f>'ACIDENTES COM VÍTIMAS'!$E$11:$O$11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'ACIDENTES COM VÍTIMAS'!$E$20:$O$20</c:f>
              <c:numCache>
                <c:formatCode>#,##0</c:formatCode>
                <c:ptCount val="11"/>
                <c:pt idx="0">
                  <c:v>706</c:v>
                </c:pt>
                <c:pt idx="1">
                  <c:v>789</c:v>
                </c:pt>
                <c:pt idx="2">
                  <c:v>770</c:v>
                </c:pt>
                <c:pt idx="3">
                  <c:v>873</c:v>
                </c:pt>
                <c:pt idx="4">
                  <c:v>784</c:v>
                </c:pt>
                <c:pt idx="5">
                  <c:v>1709</c:v>
                </c:pt>
                <c:pt idx="6">
                  <c:v>2040</c:v>
                </c:pt>
                <c:pt idx="7">
                  <c:v>2693</c:v>
                </c:pt>
                <c:pt idx="8">
                  <c:v>3109</c:v>
                </c:pt>
                <c:pt idx="9">
                  <c:v>3254</c:v>
                </c:pt>
                <c:pt idx="10">
                  <c:v>3079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strRef>
              <c:f>'ACIDENTES COM VÍTIMAS'!$D$21</c:f>
              <c:strCache>
                <c:ptCount val="1"/>
                <c:pt idx="0">
                  <c:v>NOITE</c:v>
                </c:pt>
              </c:strCache>
            </c:strRef>
          </c:tx>
          <c:spPr>
            <a:solidFill>
              <a:srgbClr val="C0504D"/>
            </a:solidFill>
          </c:spPr>
          <c:invertIfNegative val="1"/>
          <c:cat>
            <c:numRef>
              <c:f>'ACIDENTES COM VÍTIMAS'!$E$11:$O$11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'ACIDENTES COM VÍTIMAS'!$E$21:$O$21</c:f>
              <c:numCache>
                <c:formatCode>#,##0</c:formatCode>
                <c:ptCount val="11"/>
                <c:pt idx="0">
                  <c:v>442</c:v>
                </c:pt>
                <c:pt idx="1">
                  <c:v>466</c:v>
                </c:pt>
                <c:pt idx="2">
                  <c:v>473</c:v>
                </c:pt>
                <c:pt idx="3">
                  <c:v>547</c:v>
                </c:pt>
                <c:pt idx="4">
                  <c:v>459</c:v>
                </c:pt>
                <c:pt idx="5">
                  <c:v>932</c:v>
                </c:pt>
                <c:pt idx="6">
                  <c:v>1221</c:v>
                </c:pt>
                <c:pt idx="7">
                  <c:v>1638</c:v>
                </c:pt>
                <c:pt idx="8">
                  <c:v>1921</c:v>
                </c:pt>
                <c:pt idx="9">
                  <c:v>2041</c:v>
                </c:pt>
                <c:pt idx="10">
                  <c:v>1806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95840"/>
        <c:axId val="201805824"/>
      </c:barChart>
      <c:catAx>
        <c:axId val="201795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000" b="1" i="0">
                <a:solidFill>
                  <a:srgbClr val="000000"/>
                </a:solidFill>
              </a:defRPr>
            </a:pPr>
            <a:endParaRPr lang="pt-BR"/>
          </a:p>
        </c:txPr>
        <c:crossAx val="201805824"/>
        <c:crosses val="autoZero"/>
        <c:auto val="1"/>
        <c:lblAlgn val="ctr"/>
        <c:lblOffset val="100"/>
        <c:noMultiLvlLbl val="1"/>
      </c:catAx>
      <c:valAx>
        <c:axId val="201805824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201795840"/>
        <c:crosses val="autoZero"/>
        <c:crossBetween val="between"/>
      </c:valAx>
      <c:spPr>
        <a:solidFill>
          <a:srgbClr val="FFFFFF"/>
        </a:solidFill>
      </c:spPr>
    </c:plotArea>
    <c:legend>
      <c:legendPos val="t"/>
      <c:overlay val="0"/>
      <c:txPr>
        <a:bodyPr/>
        <a:lstStyle/>
        <a:p>
          <a:pPr>
            <a:defRPr sz="1400">
              <a:solidFill>
                <a:srgbClr val="000000"/>
              </a:solidFill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4608496783720589E-2"/>
          <c:y val="0.16529595015576384"/>
          <c:w val="0.95078300643255953"/>
          <c:h val="0.65005175754900191"/>
        </c:manualLayout>
      </c:layout>
      <c:lineChart>
        <c:grouping val="standard"/>
        <c:varyColors val="0"/>
        <c:ser>
          <c:idx val="0"/>
          <c:order val="0"/>
          <c:spPr>
            <a:ln w="25400" cmpd="sng">
              <a:solidFill>
                <a:srgbClr val="7C4B23"/>
              </a:solidFill>
            </a:ln>
          </c:spPr>
          <c:marker>
            <c:symbol val="circle"/>
            <c:size val="11"/>
            <c:spPr>
              <a:solidFill>
                <a:srgbClr val="7C4B23"/>
              </a:solidFill>
              <a:ln cmpd="sng">
                <a:solidFill>
                  <a:srgbClr val="7C4B23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'INDICES PORTO VELHO'!$E$13:$O$13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'INDICES PORTO VELHO'!$E$30:$O$30</c:f>
              <c:numCache>
                <c:formatCode>0.0</c:formatCode>
                <c:ptCount val="11"/>
                <c:pt idx="0">
                  <c:v>10.70339119110905</c:v>
                </c:pt>
                <c:pt idx="1">
                  <c:v>11.504682892050425</c:v>
                </c:pt>
                <c:pt idx="2">
                  <c:v>11.57055871335387</c:v>
                </c:pt>
                <c:pt idx="3">
                  <c:v>11.712649661634565</c:v>
                </c:pt>
                <c:pt idx="4">
                  <c:v>12.203768058671068</c:v>
                </c:pt>
                <c:pt idx="5">
                  <c:v>11.097524635477143</c:v>
                </c:pt>
                <c:pt idx="6">
                  <c:v>11.380348763919041</c:v>
                </c:pt>
                <c:pt idx="7">
                  <c:v>6.8670161707154991</c:v>
                </c:pt>
                <c:pt idx="8">
                  <c:v>7.210522389915214</c:v>
                </c:pt>
                <c:pt idx="9">
                  <c:v>4.9497309581721121</c:v>
                </c:pt>
                <c:pt idx="10">
                  <c:v>4.9741873481786261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333824"/>
        <c:axId val="398335360"/>
      </c:lineChart>
      <c:catAx>
        <c:axId val="398333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398335360"/>
        <c:crosses val="autoZero"/>
        <c:auto val="1"/>
        <c:lblAlgn val="ctr"/>
        <c:lblOffset val="100"/>
        <c:noMultiLvlLbl val="1"/>
      </c:catAx>
      <c:valAx>
        <c:axId val="398335360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0.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398333824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2.4444444444444446E-2"/>
          <c:y val="0.19467299464279292"/>
          <c:w val="0.95111111111111113"/>
          <c:h val="0.62489051882213364"/>
        </c:manualLayout>
      </c:layout>
      <c:lineChart>
        <c:grouping val="standard"/>
        <c:varyColors val="0"/>
        <c:ser>
          <c:idx val="0"/>
          <c:order val="0"/>
          <c:spPr>
            <a:ln w="25400" cmpd="sng">
              <a:solidFill>
                <a:srgbClr val="7C4B23"/>
              </a:solidFill>
            </a:ln>
          </c:spPr>
          <c:marker>
            <c:symbol val="circle"/>
            <c:size val="11"/>
            <c:spPr>
              <a:solidFill>
                <a:srgbClr val="7C4B23"/>
              </a:solidFill>
              <a:ln cmpd="sng">
                <a:solidFill>
                  <a:srgbClr val="7C4B23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'INDICES PORTO VELHO'!$E$13:$O$13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'INDICES PORTO VELHO'!$E$31:$O$31</c:f>
              <c:numCache>
                <c:formatCode>0.0</c:formatCode>
                <c:ptCount val="11"/>
                <c:pt idx="0">
                  <c:v>17.249111670748956</c:v>
                </c:pt>
                <c:pt idx="1">
                  <c:v>20.058707032695693</c:v>
                </c:pt>
                <c:pt idx="2">
                  <c:v>21.003770176746727</c:v>
                </c:pt>
                <c:pt idx="3">
                  <c:v>24.069512752830175</c:v>
                </c:pt>
                <c:pt idx="4">
                  <c:v>27.560935916886717</c:v>
                </c:pt>
                <c:pt idx="5">
                  <c:v>29.240953579986193</c:v>
                </c:pt>
                <c:pt idx="6">
                  <c:v>34.283966180185978</c:v>
                </c:pt>
                <c:pt idx="7">
                  <c:v>24.292830480449496</c:v>
                </c:pt>
                <c:pt idx="8">
                  <c:v>28.256844977102212</c:v>
                </c:pt>
                <c:pt idx="9">
                  <c:v>21.343394563630856</c:v>
                </c:pt>
                <c:pt idx="10">
                  <c:v>23.266267751823467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359936"/>
        <c:axId val="398386304"/>
      </c:lineChart>
      <c:catAx>
        <c:axId val="398359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398386304"/>
        <c:crosses val="autoZero"/>
        <c:auto val="1"/>
        <c:lblAlgn val="ctr"/>
        <c:lblOffset val="100"/>
        <c:noMultiLvlLbl val="1"/>
      </c:catAx>
      <c:valAx>
        <c:axId val="398386304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0.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398359936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0.11017475982488753"/>
          <c:y val="0.17102213638389541"/>
          <c:w val="0.86167424849245278"/>
          <c:h val="0.64258356856336352"/>
        </c:manualLayout>
      </c:layout>
      <c:lineChart>
        <c:grouping val="standard"/>
        <c:varyColors val="0"/>
        <c:ser>
          <c:idx val="0"/>
          <c:order val="0"/>
          <c:spPr>
            <a:ln w="25400" cmpd="sng">
              <a:solidFill>
                <a:srgbClr val="7C4B23"/>
              </a:solidFill>
            </a:ln>
          </c:spPr>
          <c:marker>
            <c:symbol val="circle"/>
            <c:size val="11"/>
            <c:spPr>
              <a:solidFill>
                <a:srgbClr val="7C4B23"/>
              </a:solidFill>
              <a:ln cmpd="sng">
                <a:solidFill>
                  <a:srgbClr val="7C4B23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'INDICES PORTO VELHO'!$E$13:$O$13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'INDICES PORTO VELHO'!$E$32:$O$32</c:f>
              <c:numCache>
                <c:formatCode>0.0</c:formatCode>
                <c:ptCount val="11"/>
                <c:pt idx="0">
                  <c:v>282.39113759209374</c:v>
                </c:pt>
                <c:pt idx="1">
                  <c:v>273.84386038824255</c:v>
                </c:pt>
                <c:pt idx="2">
                  <c:v>240.81225322167745</c:v>
                </c:pt>
                <c:pt idx="3">
                  <c:v>249.60957834461217</c:v>
                </c:pt>
                <c:pt idx="4">
                  <c:v>207.81273608479876</c:v>
                </c:pt>
                <c:pt idx="5">
                  <c:v>438.9687522477625</c:v>
                </c:pt>
                <c:pt idx="6">
                  <c:v>419.40962252258561</c:v>
                </c:pt>
                <c:pt idx="7">
                  <c:v>472.12582145757955</c:v>
                </c:pt>
                <c:pt idx="8">
                  <c:v>466.25972798925881</c:v>
                </c:pt>
                <c:pt idx="9">
                  <c:v>422.48348759107773</c:v>
                </c:pt>
                <c:pt idx="10">
                  <c:v>343.26722010537549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402688"/>
        <c:axId val="398404224"/>
      </c:lineChart>
      <c:catAx>
        <c:axId val="398402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398404224"/>
        <c:crosses val="autoZero"/>
        <c:auto val="1"/>
        <c:lblAlgn val="ctr"/>
        <c:lblOffset val="100"/>
        <c:noMultiLvlLbl val="1"/>
      </c:catAx>
      <c:valAx>
        <c:axId val="398404224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0.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 sz="1000" b="0" i="0">
                <a:solidFill>
                  <a:srgbClr val="000000"/>
                </a:solidFill>
              </a:defRPr>
            </a:pPr>
            <a:endParaRPr lang="pt-BR"/>
          </a:p>
        </c:txPr>
        <c:crossAx val="398402688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0.10809990559089715"/>
          <c:y val="0.20982718336678519"/>
          <c:w val="0.86427925322894206"/>
          <c:h val="0.60807328495702739"/>
        </c:manualLayout>
      </c:layout>
      <c:lineChart>
        <c:grouping val="standard"/>
        <c:varyColors val="0"/>
        <c:ser>
          <c:idx val="0"/>
          <c:order val="0"/>
          <c:spPr>
            <a:ln w="25400" cmpd="sng">
              <a:solidFill>
                <a:srgbClr val="7C4B23"/>
              </a:solidFill>
            </a:ln>
          </c:spPr>
          <c:marker>
            <c:symbol val="circle"/>
            <c:size val="11"/>
            <c:spPr>
              <a:solidFill>
                <a:srgbClr val="7C4B23"/>
              </a:solidFill>
              <a:ln cmpd="sng">
                <a:solidFill>
                  <a:srgbClr val="7C4B23"/>
                </a:solidFill>
              </a:ln>
            </c:spPr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'INDICES PORTO VELHO'!$E$13:$O$13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'INDICES PORTO VELHO'!$E$14:$O$14</c:f>
              <c:numCache>
                <c:formatCode>#,##0</c:formatCode>
                <c:ptCount val="11"/>
                <c:pt idx="0">
                  <c:v>347844</c:v>
                </c:pt>
                <c:pt idx="1">
                  <c:v>353961</c:v>
                </c:pt>
                <c:pt idx="2">
                  <c:v>380884</c:v>
                </c:pt>
                <c:pt idx="3">
                  <c:v>373917</c:v>
                </c:pt>
                <c:pt idx="4">
                  <c:v>380974</c:v>
                </c:pt>
                <c:pt idx="5">
                  <c:v>369345</c:v>
                </c:pt>
                <c:pt idx="6">
                  <c:v>379186</c:v>
                </c:pt>
                <c:pt idx="7">
                  <c:v>382829</c:v>
                </c:pt>
                <c:pt idx="8">
                  <c:v>410520</c:v>
                </c:pt>
                <c:pt idx="9">
                  <c:v>435732</c:v>
                </c:pt>
                <c:pt idx="10">
                  <c:v>442701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441088"/>
        <c:axId val="399180160"/>
      </c:lineChart>
      <c:catAx>
        <c:axId val="398441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399180160"/>
        <c:crosses val="autoZero"/>
        <c:auto val="1"/>
        <c:lblAlgn val="ctr"/>
        <c:lblOffset val="100"/>
        <c:noMultiLvlLbl val="1"/>
      </c:catAx>
      <c:valAx>
        <c:axId val="399180160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 sz="1000" b="0" i="0">
                <a:solidFill>
                  <a:srgbClr val="000000"/>
                </a:solidFill>
              </a:defRPr>
            </a:pPr>
            <a:endParaRPr lang="pt-BR"/>
          </a:p>
        </c:txPr>
        <c:crossAx val="398441088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9.4826802172984864E-2"/>
          <c:y val="6.7305414256846663E-2"/>
          <c:w val="0.88236968198742327"/>
          <c:h val="0.58603535177571631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'ACIDENTES POR DIA DA SEMANA'!$Q$11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C0504D"/>
            </a:solidFill>
          </c:spPr>
          <c:invertIfNegative val="1"/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'ACIDENTES POR DIA DA SEMANA'!$D$12:$D$18</c:f>
              <c:strCache>
                <c:ptCount val="7"/>
                <c:pt idx="0">
                  <c:v>Domingo</c:v>
                </c:pt>
                <c:pt idx="1">
                  <c:v>Segunda - Feira</c:v>
                </c:pt>
                <c:pt idx="2">
                  <c:v>Terça - Feira</c:v>
                </c:pt>
                <c:pt idx="3">
                  <c:v>Quarta - Feira</c:v>
                </c:pt>
                <c:pt idx="4">
                  <c:v>Quinta - Feira </c:v>
                </c:pt>
                <c:pt idx="5">
                  <c:v>Sexta - Feira</c:v>
                </c:pt>
                <c:pt idx="6">
                  <c:v>Sábado</c:v>
                </c:pt>
              </c:strCache>
            </c:strRef>
          </c:cat>
          <c:val>
            <c:numRef>
              <c:f>'ACIDENTES POR DIA DA SEMANA'!$Q$12:$Q$18</c:f>
              <c:numCache>
                <c:formatCode>#,##0_);\(#,##0\)</c:formatCode>
                <c:ptCount val="7"/>
                <c:pt idx="0">
                  <c:v>821</c:v>
                </c:pt>
                <c:pt idx="1">
                  <c:v>654</c:v>
                </c:pt>
                <c:pt idx="2">
                  <c:v>583</c:v>
                </c:pt>
                <c:pt idx="3">
                  <c:v>615</c:v>
                </c:pt>
                <c:pt idx="4">
                  <c:v>681</c:v>
                </c:pt>
                <c:pt idx="5">
                  <c:v>718</c:v>
                </c:pt>
                <c:pt idx="6">
                  <c:v>875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8548480"/>
        <c:axId val="408550016"/>
      </c:barChart>
      <c:catAx>
        <c:axId val="408548480"/>
        <c:scaling>
          <c:orientation val="minMax"/>
        </c:scaling>
        <c:delete val="0"/>
        <c:axPos val="b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408550016"/>
        <c:crosses val="autoZero"/>
        <c:auto val="1"/>
        <c:lblAlgn val="ctr"/>
        <c:lblOffset val="100"/>
        <c:noMultiLvlLbl val="1"/>
      </c:catAx>
      <c:valAx>
        <c:axId val="408550016"/>
        <c:scaling>
          <c:orientation val="minMax"/>
        </c:scaling>
        <c:delete val="0"/>
        <c:axPos val="l"/>
        <c:majorGridlines>
          <c:spPr>
            <a:ln>
              <a:solidFill>
                <a:srgbClr val="0D0D0D"/>
              </a:solidFill>
            </a:ln>
          </c:spPr>
        </c:majorGridlines>
        <c:numFmt formatCode="#,##0_);\(#,##0\)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 sz="1000" b="1" i="0">
                <a:solidFill>
                  <a:srgbClr val="000000"/>
                </a:solidFill>
              </a:defRPr>
            </a:pPr>
            <a:endParaRPr lang="pt-BR"/>
          </a:p>
        </c:txPr>
        <c:crossAx val="408548480"/>
        <c:crosses val="autoZero"/>
        <c:crossBetween val="between"/>
      </c:valAx>
      <c:spPr>
        <a:solidFill>
          <a:srgbClr val="0D0D0D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9.4826802172984864E-2"/>
          <c:y val="8.4547017829667837E-2"/>
          <c:w val="0.88236968198742305"/>
          <c:h val="0.73546067517422387"/>
        </c:manualLayout>
      </c:layout>
      <c:barChart>
        <c:barDir val="col"/>
        <c:grouping val="clustered"/>
        <c:varyColors val="1"/>
        <c:ser>
          <c:idx val="0"/>
          <c:order val="0"/>
          <c:spPr>
            <a:solidFill>
              <a:srgbClr val="C0504D"/>
            </a:solidFill>
          </c:spPr>
          <c:invertIfNegative val="1"/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'ACIDENTES POR DIA DA SEMANA'!$E$11:$P$11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'ACIDENTES POR DIA DA SEMANA'!$E$19:$P$19</c:f>
              <c:numCache>
                <c:formatCode>#,##0_);\(#,##0\)</c:formatCode>
                <c:ptCount val="12"/>
                <c:pt idx="0">
                  <c:v>383</c:v>
                </c:pt>
                <c:pt idx="1">
                  <c:v>316</c:v>
                </c:pt>
                <c:pt idx="2">
                  <c:v>418</c:v>
                </c:pt>
                <c:pt idx="3">
                  <c:v>357</c:v>
                </c:pt>
                <c:pt idx="4">
                  <c:v>399</c:v>
                </c:pt>
                <c:pt idx="5">
                  <c:v>413</c:v>
                </c:pt>
                <c:pt idx="6">
                  <c:v>412</c:v>
                </c:pt>
                <c:pt idx="7">
                  <c:v>419</c:v>
                </c:pt>
                <c:pt idx="8">
                  <c:v>450</c:v>
                </c:pt>
                <c:pt idx="9">
                  <c:v>478</c:v>
                </c:pt>
                <c:pt idx="10">
                  <c:v>439</c:v>
                </c:pt>
                <c:pt idx="11">
                  <c:v>463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213504"/>
        <c:axId val="402219392"/>
      </c:barChart>
      <c:catAx>
        <c:axId val="402213504"/>
        <c:scaling>
          <c:orientation val="minMax"/>
        </c:scaling>
        <c:delete val="0"/>
        <c:axPos val="b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402219392"/>
        <c:crosses val="autoZero"/>
        <c:auto val="1"/>
        <c:lblAlgn val="ctr"/>
        <c:lblOffset val="100"/>
        <c:noMultiLvlLbl val="1"/>
      </c:catAx>
      <c:valAx>
        <c:axId val="402219392"/>
        <c:scaling>
          <c:orientation val="minMax"/>
        </c:scaling>
        <c:delete val="0"/>
        <c:axPos val="l"/>
        <c:majorGridlines>
          <c:spPr>
            <a:ln>
              <a:solidFill>
                <a:srgbClr val="0D0D0D"/>
              </a:solidFill>
            </a:ln>
          </c:spPr>
        </c:majorGridlines>
        <c:numFmt formatCode="#,##0_);\(#,##0\)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 sz="1000" b="1" i="0">
                <a:solidFill>
                  <a:srgbClr val="000000"/>
                </a:solidFill>
              </a:defRPr>
            </a:pPr>
            <a:endParaRPr lang="pt-BR"/>
          </a:p>
        </c:txPr>
        <c:crossAx val="402213504"/>
        <c:crosses val="autoZero"/>
        <c:crossBetween val="between"/>
      </c:valAx>
      <c:spPr>
        <a:solidFill>
          <a:srgbClr val="0D0D0D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>
              <a:defRPr sz="1800" b="1" i="0">
                <a:solidFill>
                  <a:srgbClr val="FFFFFF"/>
                </a:solidFill>
              </a:defRPr>
            </a:pPr>
            <a:r>
              <a:t>HORÁRIO DOS ACIDENTES EM PORTO VELHO - 2012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6.9960501260871832E-2"/>
          <c:y val="0.14576791537421471"/>
          <c:w val="0.87349904791313082"/>
          <c:h val="0.46330581404597182"/>
        </c:manualLayout>
      </c:layout>
      <c:lineChart>
        <c:grouping val="standard"/>
        <c:varyColors val="0"/>
        <c:ser>
          <c:idx val="0"/>
          <c:order val="0"/>
          <c:spPr>
            <a:ln w="25400" cmpd="sng">
              <a:solidFill>
                <a:srgbClr val="7992B1"/>
              </a:solidFill>
            </a:ln>
          </c:spPr>
          <c:marker>
            <c:symbol val="none"/>
          </c:marker>
          <c:cat>
            <c:strRef>
              <c:f>'HORÁRIO DOS ACIDENTES'!$C$12:$C$35</c:f>
              <c:strCache>
                <c:ptCount val="24"/>
                <c:pt idx="0">
                  <c:v>Entre 00:00 e 01:00</c:v>
                </c:pt>
                <c:pt idx="1">
                  <c:v>Entre 01:00 e 02:00</c:v>
                </c:pt>
                <c:pt idx="2">
                  <c:v>Entre 02:00 e 03:00</c:v>
                </c:pt>
                <c:pt idx="3">
                  <c:v>Entre 03:00 e 04:00</c:v>
                </c:pt>
                <c:pt idx="4">
                  <c:v>Entre 04:00 e 05:00</c:v>
                </c:pt>
                <c:pt idx="5">
                  <c:v>Entre 05:00 e 06:00</c:v>
                </c:pt>
                <c:pt idx="6">
                  <c:v>Entre 06:00 e 07:00</c:v>
                </c:pt>
                <c:pt idx="7">
                  <c:v>Entre 07:00 e 08:00</c:v>
                </c:pt>
                <c:pt idx="8">
                  <c:v>Entre 08:00 e 09:00</c:v>
                </c:pt>
                <c:pt idx="9">
                  <c:v>Entre 09:00 e 10:00</c:v>
                </c:pt>
                <c:pt idx="10">
                  <c:v>Entre 10:00 e 11:00</c:v>
                </c:pt>
                <c:pt idx="11">
                  <c:v>Entre 11:00 e 12:00</c:v>
                </c:pt>
                <c:pt idx="12">
                  <c:v>Entre 12:00 e 13:00</c:v>
                </c:pt>
                <c:pt idx="13">
                  <c:v>Entre 13:00 e 14:00</c:v>
                </c:pt>
                <c:pt idx="14">
                  <c:v>Entre 14:00 e 15:00</c:v>
                </c:pt>
                <c:pt idx="15">
                  <c:v>Entre 15:00 e 16:00</c:v>
                </c:pt>
                <c:pt idx="16">
                  <c:v>Entre 16:00 e 17:00</c:v>
                </c:pt>
                <c:pt idx="17">
                  <c:v>Entre 17:00 e 18:00</c:v>
                </c:pt>
                <c:pt idx="18">
                  <c:v>Entre 18:00 e 19:00</c:v>
                </c:pt>
                <c:pt idx="19">
                  <c:v>Entre 19:00 e 20:00</c:v>
                </c:pt>
                <c:pt idx="20">
                  <c:v>Entre 20:00 e 21:00</c:v>
                </c:pt>
                <c:pt idx="21">
                  <c:v>Entre 21:00 e 22:00</c:v>
                </c:pt>
                <c:pt idx="22">
                  <c:v>Entre 22:00 e 23:00</c:v>
                </c:pt>
                <c:pt idx="23">
                  <c:v>Entre 23:00 e 00:00</c:v>
                </c:pt>
              </c:strCache>
            </c:strRef>
          </c:cat>
          <c:val>
            <c:numRef>
              <c:f>'HORÁRIO DOS ACIDENTES'!$P$12:$P$35</c:f>
              <c:numCache>
                <c:formatCode>#,##0_);\(#,##0\)</c:formatCode>
                <c:ptCount val="24"/>
                <c:pt idx="0">
                  <c:v>162</c:v>
                </c:pt>
                <c:pt idx="1">
                  <c:v>95</c:v>
                </c:pt>
                <c:pt idx="2">
                  <c:v>65</c:v>
                </c:pt>
                <c:pt idx="3">
                  <c:v>77</c:v>
                </c:pt>
                <c:pt idx="4">
                  <c:v>93</c:v>
                </c:pt>
                <c:pt idx="5">
                  <c:v>91</c:v>
                </c:pt>
                <c:pt idx="6">
                  <c:v>150</c:v>
                </c:pt>
                <c:pt idx="7">
                  <c:v>390</c:v>
                </c:pt>
                <c:pt idx="8">
                  <c:v>386</c:v>
                </c:pt>
                <c:pt idx="9">
                  <c:v>347</c:v>
                </c:pt>
                <c:pt idx="10">
                  <c:v>390</c:v>
                </c:pt>
                <c:pt idx="11">
                  <c:v>430</c:v>
                </c:pt>
                <c:pt idx="12">
                  <c:v>389</c:v>
                </c:pt>
                <c:pt idx="13">
                  <c:v>320</c:v>
                </c:pt>
                <c:pt idx="14">
                  <c:v>442</c:v>
                </c:pt>
                <c:pt idx="15">
                  <c:v>353</c:v>
                </c:pt>
                <c:pt idx="16">
                  <c:v>362</c:v>
                </c:pt>
                <c:pt idx="17">
                  <c:v>430</c:v>
                </c:pt>
                <c:pt idx="18">
                  <c:v>399</c:v>
                </c:pt>
                <c:pt idx="19">
                  <c:v>463</c:v>
                </c:pt>
                <c:pt idx="20">
                  <c:v>341</c:v>
                </c:pt>
                <c:pt idx="21">
                  <c:v>253</c:v>
                </c:pt>
                <c:pt idx="22">
                  <c:v>212</c:v>
                </c:pt>
                <c:pt idx="23">
                  <c:v>183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288640"/>
        <c:axId val="402290176"/>
      </c:lineChart>
      <c:catAx>
        <c:axId val="402288640"/>
        <c:scaling>
          <c:orientation val="minMax"/>
        </c:scaling>
        <c:delete val="0"/>
        <c:axPos val="b"/>
        <c:majorTickMark val="cross"/>
        <c:minorTickMark val="cross"/>
        <c:tickLblPos val="nextTo"/>
        <c:txPr>
          <a:bodyPr/>
          <a:lstStyle/>
          <a:p>
            <a:pPr>
              <a:defRPr sz="1000" b="1" i="0">
                <a:solidFill>
                  <a:srgbClr val="FFFFFF"/>
                </a:solidFill>
              </a:defRPr>
            </a:pPr>
            <a:endParaRPr lang="pt-BR"/>
          </a:p>
        </c:txPr>
        <c:crossAx val="402290176"/>
        <c:crosses val="autoZero"/>
        <c:auto val="1"/>
        <c:lblAlgn val="ctr"/>
        <c:lblOffset val="100"/>
        <c:noMultiLvlLbl val="1"/>
      </c:catAx>
      <c:valAx>
        <c:axId val="40229017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numFmt formatCode="#,##0_);\(#,##0\)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 sz="1000" b="0" i="0">
                <a:solidFill>
                  <a:srgbClr val="FFFFFF"/>
                </a:solidFill>
              </a:defRPr>
            </a:pPr>
            <a:endParaRPr lang="pt-BR"/>
          </a:p>
        </c:txPr>
        <c:crossAx val="402288640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000000"/>
    </a:solidFill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>
              <a:defRPr sz="1800" b="1" i="0">
                <a:solidFill>
                  <a:srgbClr val="FFFFFF"/>
                </a:solidFill>
              </a:defRPr>
            </a:pPr>
            <a:r>
              <a:t> ACIDENTES MENSAL EM PORTO VELHO - 2012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6.9960501260871832E-2"/>
          <c:y val="0.17160756068282171"/>
          <c:w val="0.87349904791313104"/>
          <c:h val="0.66485625343344112"/>
        </c:manualLayout>
      </c:layout>
      <c:lineChart>
        <c:grouping val="standard"/>
        <c:varyColors val="0"/>
        <c:ser>
          <c:idx val="0"/>
          <c:order val="0"/>
          <c:spPr>
            <a:ln w="25400" cmpd="sng">
              <a:solidFill>
                <a:srgbClr val="7992B1"/>
              </a:solidFill>
            </a:ln>
          </c:spPr>
          <c:marker>
            <c:symbol val="none"/>
          </c:marker>
          <c:cat>
            <c:strRef>
              <c:f>'HORÁRIO DOS ACIDENTES'!$D$11:$O$11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'HORÁRIO DOS ACIDENTES'!$D$37:$O$37</c:f>
              <c:numCache>
                <c:formatCode>#,##0_);\(#,##0\)</c:formatCode>
                <c:ptCount val="12"/>
                <c:pt idx="0">
                  <c:v>578</c:v>
                </c:pt>
                <c:pt idx="1">
                  <c:v>500</c:v>
                </c:pt>
                <c:pt idx="2">
                  <c:v>620</c:v>
                </c:pt>
                <c:pt idx="3">
                  <c:v>577</c:v>
                </c:pt>
                <c:pt idx="4">
                  <c:v>605</c:v>
                </c:pt>
                <c:pt idx="5">
                  <c:v>625</c:v>
                </c:pt>
                <c:pt idx="6">
                  <c:v>621</c:v>
                </c:pt>
                <c:pt idx="7">
                  <c:v>611</c:v>
                </c:pt>
                <c:pt idx="8">
                  <c:v>589</c:v>
                </c:pt>
                <c:pt idx="9">
                  <c:v>637</c:v>
                </c:pt>
                <c:pt idx="10">
                  <c:v>586</c:v>
                </c:pt>
                <c:pt idx="11">
                  <c:v>656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306176"/>
        <c:axId val="402307712"/>
      </c:lineChart>
      <c:catAx>
        <c:axId val="402306176"/>
        <c:scaling>
          <c:orientation val="minMax"/>
        </c:scaling>
        <c:delete val="0"/>
        <c:axPos val="b"/>
        <c:majorTickMark val="cross"/>
        <c:minorTickMark val="cross"/>
        <c:tickLblPos val="nextTo"/>
        <c:txPr>
          <a:bodyPr/>
          <a:lstStyle/>
          <a:p>
            <a:pPr>
              <a:defRPr sz="1000" b="1" i="0">
                <a:solidFill>
                  <a:srgbClr val="FFFFFF"/>
                </a:solidFill>
              </a:defRPr>
            </a:pPr>
            <a:endParaRPr lang="pt-BR"/>
          </a:p>
        </c:txPr>
        <c:crossAx val="402307712"/>
        <c:crosses val="autoZero"/>
        <c:auto val="1"/>
        <c:lblAlgn val="ctr"/>
        <c:lblOffset val="100"/>
        <c:noMultiLvlLbl val="1"/>
      </c:catAx>
      <c:valAx>
        <c:axId val="40230771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numFmt formatCode="#,##0_);\(#,##0\)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 sz="1000" b="0" i="0">
                <a:solidFill>
                  <a:srgbClr val="FFFFFF"/>
                </a:solidFill>
              </a:defRPr>
            </a:pPr>
            <a:endParaRPr lang="pt-BR"/>
          </a:p>
        </c:txPr>
        <c:crossAx val="402306176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000000"/>
    </a:solidFill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>
              <a:defRPr sz="1200" b="1" i="0">
                <a:solidFill>
                  <a:srgbClr val="000000"/>
                </a:solidFill>
              </a:defRPr>
            </a:pPr>
            <a:r>
              <a:t>DISTRIBUIÇÃO DE HABILITADOS SEGUNDO O SEXO</a:t>
            </a:r>
          </a:p>
        </c:rich>
      </c:tx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'HABILITAÇÃO '!$S$15:$T$15</c:f>
              <c:strCache>
                <c:ptCount val="2"/>
                <c:pt idx="0">
                  <c:v>MASC</c:v>
                </c:pt>
                <c:pt idx="1">
                  <c:v>FEM</c:v>
                </c:pt>
              </c:strCache>
            </c:strRef>
          </c:cat>
          <c:val>
            <c:numRef>
              <c:f>'HABILITAÇÃO '!$S$25:$T$25</c:f>
              <c:numCache>
                <c:formatCode>#,##0</c:formatCode>
                <c:ptCount val="2"/>
                <c:pt idx="0">
                  <c:v>117669</c:v>
                </c:pt>
                <c:pt idx="1">
                  <c:v>55222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rgbClr val="FFFFFF"/>
        </a:solidFill>
      </c:spPr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>
              <a:defRPr sz="1000" b="1" i="0">
                <a:solidFill>
                  <a:srgbClr val="000000"/>
                </a:solidFill>
              </a:defRPr>
            </a:pPr>
            <a:r>
              <a:t>DISTRIBUIÇÃO DE HABILITADOS SEGUNDO  SEXO E CATEGORIA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4F81BD"/>
            </a:solidFill>
          </c:spPr>
          <c:invertIfNegative val="1"/>
          <c:cat>
            <c:strRef>
              <c:f>'HABILITAÇÃO '!$D$16:$D$24</c:f>
              <c:strCache>
                <c:ptCount val="9"/>
                <c:pt idx="0">
                  <c:v>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B</c:v>
                </c:pt>
                <c:pt idx="6">
                  <c:v>C</c:v>
                </c:pt>
                <c:pt idx="7">
                  <c:v>D</c:v>
                </c:pt>
                <c:pt idx="8">
                  <c:v>E</c:v>
                </c:pt>
              </c:strCache>
            </c:strRef>
          </c:cat>
          <c:val>
            <c:numRef>
              <c:f>'HABILITAÇÃO '!$S$16:$S$24</c:f>
              <c:numCache>
                <c:formatCode>#,##0</c:formatCode>
                <c:ptCount val="9"/>
                <c:pt idx="0">
                  <c:v>5545</c:v>
                </c:pt>
                <c:pt idx="1">
                  <c:v>60270</c:v>
                </c:pt>
                <c:pt idx="2">
                  <c:v>5776</c:v>
                </c:pt>
                <c:pt idx="3">
                  <c:v>6031</c:v>
                </c:pt>
                <c:pt idx="4">
                  <c:v>3314</c:v>
                </c:pt>
                <c:pt idx="5">
                  <c:v>25791</c:v>
                </c:pt>
                <c:pt idx="6">
                  <c:v>4036</c:v>
                </c:pt>
                <c:pt idx="7">
                  <c:v>4233</c:v>
                </c:pt>
                <c:pt idx="8">
                  <c:v>2673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1"/>
          <c:cat>
            <c:strRef>
              <c:f>'HABILITAÇÃO '!$D$16:$D$24</c:f>
              <c:strCache>
                <c:ptCount val="9"/>
                <c:pt idx="0">
                  <c:v>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B</c:v>
                </c:pt>
                <c:pt idx="6">
                  <c:v>C</c:v>
                </c:pt>
                <c:pt idx="7">
                  <c:v>D</c:v>
                </c:pt>
                <c:pt idx="8">
                  <c:v>E</c:v>
                </c:pt>
              </c:strCache>
            </c:strRef>
          </c:cat>
          <c:val>
            <c:numRef>
              <c:f>'HABILITAÇÃO '!$T$16:$T$24</c:f>
              <c:numCache>
                <c:formatCode>#,##0</c:formatCode>
                <c:ptCount val="9"/>
                <c:pt idx="0">
                  <c:v>3072</c:v>
                </c:pt>
                <c:pt idx="1">
                  <c:v>21054</c:v>
                </c:pt>
                <c:pt idx="2">
                  <c:v>179</c:v>
                </c:pt>
                <c:pt idx="3">
                  <c:v>119</c:v>
                </c:pt>
                <c:pt idx="4">
                  <c:v>24</c:v>
                </c:pt>
                <c:pt idx="5">
                  <c:v>30469</c:v>
                </c:pt>
                <c:pt idx="6">
                  <c:v>192</c:v>
                </c:pt>
                <c:pt idx="7">
                  <c:v>94</c:v>
                </c:pt>
                <c:pt idx="8">
                  <c:v>19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6620160"/>
        <c:axId val="336634240"/>
      </c:barChart>
      <c:catAx>
        <c:axId val="336620160"/>
        <c:scaling>
          <c:orientation val="minMax"/>
        </c:scaling>
        <c:delete val="0"/>
        <c:axPos val="b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336634240"/>
        <c:crosses val="autoZero"/>
        <c:auto val="1"/>
        <c:lblAlgn val="ctr"/>
        <c:lblOffset val="100"/>
        <c:noMultiLvlLbl val="1"/>
      </c:catAx>
      <c:valAx>
        <c:axId val="336634240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 sz="1000" b="1" i="0">
                <a:solidFill>
                  <a:srgbClr val="000000"/>
                </a:solidFill>
              </a:defRPr>
            </a:pPr>
            <a:endParaRPr lang="pt-BR"/>
          </a:p>
        </c:txPr>
        <c:crossAx val="336620160"/>
        <c:crosses val="autoZero"/>
        <c:crossBetween val="between"/>
      </c:valAx>
      <c:spPr>
        <a:solidFill>
          <a:srgbClr val="FFFFFF"/>
        </a:solidFill>
      </c:spPr>
    </c:plotArea>
    <c:legend>
      <c:legendPos val="t"/>
      <c:overlay val="0"/>
      <c:txPr>
        <a:bodyPr/>
        <a:lstStyle/>
        <a:p>
          <a:pPr>
            <a:defRPr sz="1400">
              <a:solidFill>
                <a:srgbClr val="000000"/>
              </a:solidFill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0.11022010739664782"/>
          <c:y val="0.22037924839902667"/>
          <c:w val="0.86485777911393469"/>
          <c:h val="0.53815833230270294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'ACIDENTES COM VÍTIMAS'!$D$25</c:f>
              <c:strCache>
                <c:ptCount val="1"/>
                <c:pt idx="0">
                  <c:v>URBANA</c:v>
                </c:pt>
              </c:strCache>
            </c:strRef>
          </c:tx>
          <c:spPr>
            <a:solidFill>
              <a:srgbClr val="4F81BD"/>
            </a:solidFill>
          </c:spPr>
          <c:invertIfNegative val="1"/>
          <c:cat>
            <c:numRef>
              <c:f>'ACIDENTES COM VÍTIMAS'!$E$11:$O$11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'ACIDENTES COM VÍTIMAS'!$E$25:$O$25</c:f>
              <c:numCache>
                <c:formatCode>#,##0</c:formatCode>
                <c:ptCount val="11"/>
                <c:pt idx="0">
                  <c:v>1153</c:v>
                </c:pt>
                <c:pt idx="1">
                  <c:v>1251</c:v>
                </c:pt>
                <c:pt idx="2">
                  <c:v>1241</c:v>
                </c:pt>
                <c:pt idx="3">
                  <c:v>1426</c:v>
                </c:pt>
                <c:pt idx="4">
                  <c:v>1215</c:v>
                </c:pt>
                <c:pt idx="5">
                  <c:v>2645</c:v>
                </c:pt>
                <c:pt idx="6">
                  <c:v>3222</c:v>
                </c:pt>
                <c:pt idx="7">
                  <c:v>4266</c:v>
                </c:pt>
                <c:pt idx="8">
                  <c:v>4924</c:v>
                </c:pt>
                <c:pt idx="9">
                  <c:v>5278</c:v>
                </c:pt>
                <c:pt idx="10">
                  <c:v>4887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strRef>
              <c:f>'ACIDENTES COM VÍTIMAS'!$D$26</c:f>
              <c:strCache>
                <c:ptCount val="1"/>
                <c:pt idx="0">
                  <c:v>RURAL</c:v>
                </c:pt>
              </c:strCache>
            </c:strRef>
          </c:tx>
          <c:spPr>
            <a:solidFill>
              <a:srgbClr val="C0504D"/>
            </a:solidFill>
          </c:spPr>
          <c:invertIfNegative val="1"/>
          <c:cat>
            <c:numRef>
              <c:f>'ACIDENTES COM VÍTIMAS'!$E$11:$O$11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'ACIDENTES COM VÍTIMAS'!$E$26:$O$26</c:f>
              <c:numCache>
                <c:formatCode>#,##0</c:formatCode>
                <c:ptCount val="11"/>
                <c:pt idx="0">
                  <c:v>16</c:v>
                </c:pt>
                <c:pt idx="1">
                  <c:v>43</c:v>
                </c:pt>
                <c:pt idx="2">
                  <c:v>23</c:v>
                </c:pt>
                <c:pt idx="3">
                  <c:v>30</c:v>
                </c:pt>
                <c:pt idx="4">
                  <c:v>31</c:v>
                </c:pt>
                <c:pt idx="5">
                  <c:v>71</c:v>
                </c:pt>
                <c:pt idx="6">
                  <c:v>68</c:v>
                </c:pt>
                <c:pt idx="7">
                  <c:v>74</c:v>
                </c:pt>
                <c:pt idx="8">
                  <c:v>116</c:v>
                </c:pt>
                <c:pt idx="9">
                  <c:v>67</c:v>
                </c:pt>
                <c:pt idx="10">
                  <c:v>52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851264"/>
        <c:axId val="201852800"/>
      </c:barChart>
      <c:catAx>
        <c:axId val="201851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201852800"/>
        <c:crosses val="autoZero"/>
        <c:auto val="1"/>
        <c:lblAlgn val="ctr"/>
        <c:lblOffset val="100"/>
        <c:noMultiLvlLbl val="1"/>
      </c:catAx>
      <c:valAx>
        <c:axId val="201852800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201851264"/>
        <c:crosses val="autoZero"/>
        <c:crossBetween val="between"/>
      </c:valAx>
      <c:spPr>
        <a:solidFill>
          <a:srgbClr val="FFFFFF"/>
        </a:solidFill>
      </c:spPr>
    </c:plotArea>
    <c:legend>
      <c:legendPos val="t"/>
      <c:overlay val="0"/>
      <c:txPr>
        <a:bodyPr/>
        <a:lstStyle/>
        <a:p>
          <a:pPr>
            <a:defRPr sz="1400">
              <a:solidFill>
                <a:srgbClr val="000000"/>
              </a:solidFill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5400" cmpd="sng">
              <a:solidFill>
                <a:srgbClr val="C0504D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MULTAS!$D$14:$N$14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MULTAS!$D$19:$N$19</c:f>
              <c:numCache>
                <c:formatCode>#,##0</c:formatCode>
                <c:ptCount val="11"/>
                <c:pt idx="0">
                  <c:v>4080</c:v>
                </c:pt>
                <c:pt idx="1">
                  <c:v>6465</c:v>
                </c:pt>
                <c:pt idx="2">
                  <c:v>8653</c:v>
                </c:pt>
                <c:pt idx="3">
                  <c:v>9153</c:v>
                </c:pt>
                <c:pt idx="4">
                  <c:v>14182</c:v>
                </c:pt>
                <c:pt idx="5">
                  <c:v>27084</c:v>
                </c:pt>
                <c:pt idx="6">
                  <c:v>26464</c:v>
                </c:pt>
                <c:pt idx="7">
                  <c:v>25102</c:v>
                </c:pt>
                <c:pt idx="8">
                  <c:v>50653</c:v>
                </c:pt>
                <c:pt idx="9">
                  <c:v>73421</c:v>
                </c:pt>
                <c:pt idx="10">
                  <c:v>84315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655872"/>
        <c:axId val="336657408"/>
      </c:lineChart>
      <c:catAx>
        <c:axId val="336655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336657408"/>
        <c:crosses val="autoZero"/>
        <c:auto val="1"/>
        <c:lblAlgn val="ctr"/>
        <c:lblOffset val="100"/>
        <c:noMultiLvlLbl val="1"/>
      </c:catAx>
      <c:valAx>
        <c:axId val="336657408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336655872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3.5273368606702098E-2"/>
          <c:y val="0.18707800196850388"/>
          <c:w val="0.94826572604350579"/>
          <c:h val="0.65191519028871614"/>
        </c:manualLayout>
      </c:layout>
      <c:barChart>
        <c:barDir val="col"/>
        <c:grouping val="stacked"/>
        <c:varyColors val="1"/>
        <c:ser>
          <c:idx val="0"/>
          <c:order val="0"/>
          <c:tx>
            <c:strRef>
              <c:f>MULTAS!$C$15</c:f>
              <c:strCache>
                <c:ptCount val="1"/>
                <c:pt idx="0">
                  <c:v>LEVE </c:v>
                </c:pt>
              </c:strCache>
            </c:strRef>
          </c:tx>
          <c:spPr>
            <a:solidFill>
              <a:srgbClr val="4F81BD"/>
            </a:solidFill>
          </c:spPr>
          <c:invertIfNegative val="1"/>
          <c:cat>
            <c:numRef>
              <c:f>MULTAS!$D$14:$N$14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MULTAS!$D$15:$N$15</c:f>
              <c:numCache>
                <c:formatCode>#,##0</c:formatCode>
                <c:ptCount val="11"/>
                <c:pt idx="0">
                  <c:v>656</c:v>
                </c:pt>
                <c:pt idx="1">
                  <c:v>797</c:v>
                </c:pt>
                <c:pt idx="2">
                  <c:v>1304</c:v>
                </c:pt>
                <c:pt idx="3">
                  <c:v>1253</c:v>
                </c:pt>
                <c:pt idx="4">
                  <c:v>1520</c:v>
                </c:pt>
                <c:pt idx="5">
                  <c:v>3316</c:v>
                </c:pt>
                <c:pt idx="6">
                  <c:v>3059</c:v>
                </c:pt>
                <c:pt idx="7">
                  <c:v>3717</c:v>
                </c:pt>
                <c:pt idx="8">
                  <c:v>6106</c:v>
                </c:pt>
                <c:pt idx="9">
                  <c:v>8116</c:v>
                </c:pt>
                <c:pt idx="10">
                  <c:v>8023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strRef>
              <c:f>MULTAS!$C$16</c:f>
              <c:strCache>
                <c:ptCount val="1"/>
                <c:pt idx="0">
                  <c:v>MÉDIA </c:v>
                </c:pt>
              </c:strCache>
            </c:strRef>
          </c:tx>
          <c:spPr>
            <a:solidFill>
              <a:srgbClr val="C0504D"/>
            </a:solidFill>
          </c:spPr>
          <c:invertIfNegative val="1"/>
          <c:cat>
            <c:numRef>
              <c:f>MULTAS!$D$14:$N$14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MULTAS!$D$16:$N$16</c:f>
              <c:numCache>
                <c:formatCode>#,##0</c:formatCode>
                <c:ptCount val="11"/>
                <c:pt idx="0">
                  <c:v>121</c:v>
                </c:pt>
                <c:pt idx="1">
                  <c:v>682</c:v>
                </c:pt>
                <c:pt idx="2">
                  <c:v>972</c:v>
                </c:pt>
                <c:pt idx="3">
                  <c:v>1102</c:v>
                </c:pt>
                <c:pt idx="4">
                  <c:v>1944</c:v>
                </c:pt>
                <c:pt idx="5">
                  <c:v>4581</c:v>
                </c:pt>
                <c:pt idx="6">
                  <c:v>5652</c:v>
                </c:pt>
                <c:pt idx="7">
                  <c:v>2966</c:v>
                </c:pt>
                <c:pt idx="8">
                  <c:v>9813</c:v>
                </c:pt>
                <c:pt idx="9">
                  <c:v>12827</c:v>
                </c:pt>
                <c:pt idx="10">
                  <c:v>15035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2"/>
          <c:order val="2"/>
          <c:tx>
            <c:strRef>
              <c:f>MULTAS!$C$17</c:f>
              <c:strCache>
                <c:ptCount val="1"/>
                <c:pt idx="0">
                  <c:v>GRAVE</c:v>
                </c:pt>
              </c:strCache>
            </c:strRef>
          </c:tx>
          <c:spPr>
            <a:solidFill>
              <a:srgbClr val="9BBB59"/>
            </a:solidFill>
          </c:spPr>
          <c:invertIfNegative val="1"/>
          <c:cat>
            <c:numRef>
              <c:f>MULTAS!$D$14:$N$14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MULTAS!$D$17:$N$17</c:f>
              <c:numCache>
                <c:formatCode>#,##0</c:formatCode>
                <c:ptCount val="11"/>
                <c:pt idx="0">
                  <c:v>728</c:v>
                </c:pt>
                <c:pt idx="1">
                  <c:v>1864</c:v>
                </c:pt>
                <c:pt idx="2">
                  <c:v>2416</c:v>
                </c:pt>
                <c:pt idx="3">
                  <c:v>2763</c:v>
                </c:pt>
                <c:pt idx="4">
                  <c:v>5057</c:v>
                </c:pt>
                <c:pt idx="5">
                  <c:v>6340</c:v>
                </c:pt>
                <c:pt idx="6">
                  <c:v>6844</c:v>
                </c:pt>
                <c:pt idx="7">
                  <c:v>5296</c:v>
                </c:pt>
                <c:pt idx="8">
                  <c:v>14689</c:v>
                </c:pt>
                <c:pt idx="9">
                  <c:v>21581</c:v>
                </c:pt>
                <c:pt idx="10">
                  <c:v>22299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3"/>
          <c:order val="3"/>
          <c:tx>
            <c:strRef>
              <c:f>MULTAS!$C$18</c:f>
              <c:strCache>
                <c:ptCount val="1"/>
                <c:pt idx="0">
                  <c:v>GRAVISSÍMA</c:v>
                </c:pt>
              </c:strCache>
            </c:strRef>
          </c:tx>
          <c:spPr>
            <a:solidFill>
              <a:srgbClr val="8064A2"/>
            </a:solidFill>
          </c:spPr>
          <c:invertIfNegative val="1"/>
          <c:cat>
            <c:numRef>
              <c:f>MULTAS!$D$14:$N$14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MULTAS!$D$18:$N$18</c:f>
              <c:numCache>
                <c:formatCode>#,##0</c:formatCode>
                <c:ptCount val="11"/>
                <c:pt idx="0">
                  <c:v>2575</c:v>
                </c:pt>
                <c:pt idx="1">
                  <c:v>3122</c:v>
                </c:pt>
                <c:pt idx="2">
                  <c:v>3961</c:v>
                </c:pt>
                <c:pt idx="3">
                  <c:v>4035</c:v>
                </c:pt>
                <c:pt idx="4">
                  <c:v>5661</c:v>
                </c:pt>
                <c:pt idx="5">
                  <c:v>12847</c:v>
                </c:pt>
                <c:pt idx="6">
                  <c:v>10909</c:v>
                </c:pt>
                <c:pt idx="7">
                  <c:v>13123</c:v>
                </c:pt>
                <c:pt idx="8">
                  <c:v>20045</c:v>
                </c:pt>
                <c:pt idx="9">
                  <c:v>30897</c:v>
                </c:pt>
                <c:pt idx="10">
                  <c:v>38958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2383616"/>
        <c:axId val="402385152"/>
      </c:barChart>
      <c:catAx>
        <c:axId val="402383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402385152"/>
        <c:crosses val="autoZero"/>
        <c:auto val="1"/>
        <c:lblAlgn val="ctr"/>
        <c:lblOffset val="100"/>
        <c:noMultiLvlLbl val="1"/>
      </c:catAx>
      <c:valAx>
        <c:axId val="402385152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402383616"/>
        <c:crosses val="autoZero"/>
        <c:crossBetween val="between"/>
      </c:valAx>
      <c:spPr>
        <a:solidFill>
          <a:srgbClr val="FFFFFF"/>
        </a:solidFill>
      </c:spPr>
    </c:plotArea>
    <c:legend>
      <c:legendPos val="t"/>
      <c:overlay val="0"/>
      <c:txPr>
        <a:bodyPr/>
        <a:lstStyle/>
        <a:p>
          <a:pPr>
            <a:defRPr sz="1400">
              <a:solidFill>
                <a:srgbClr val="000000"/>
              </a:solidFill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'ACIDENTES COM VÍTIMAS'!$D$13</c:f>
              <c:strCache>
                <c:ptCount val="1"/>
                <c:pt idx="0">
                  <c:v>TOMBAM./CAPOTAGEM</c:v>
                </c:pt>
              </c:strCache>
            </c:strRef>
          </c:tx>
          <c:spPr>
            <a:solidFill>
              <a:srgbClr val="4F81BD"/>
            </a:solidFill>
          </c:spPr>
          <c:invertIfNegative val="1"/>
          <c:cat>
            <c:numRef>
              <c:f>'ACIDENTES COM VÍTIMAS'!$E$74:$O$74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'ACIDENTES COM VÍTIMAS'!$E$13:$O$13</c:f>
              <c:numCache>
                <c:formatCode>#,##0</c:formatCode>
                <c:ptCount val="11"/>
                <c:pt idx="0">
                  <c:v>13</c:v>
                </c:pt>
                <c:pt idx="1">
                  <c:v>26</c:v>
                </c:pt>
                <c:pt idx="2">
                  <c:v>14</c:v>
                </c:pt>
                <c:pt idx="3">
                  <c:v>39</c:v>
                </c:pt>
                <c:pt idx="4">
                  <c:v>24</c:v>
                </c:pt>
                <c:pt idx="5">
                  <c:v>32</c:v>
                </c:pt>
                <c:pt idx="6">
                  <c:v>394</c:v>
                </c:pt>
                <c:pt idx="7">
                  <c:v>441</c:v>
                </c:pt>
                <c:pt idx="8">
                  <c:v>480</c:v>
                </c:pt>
                <c:pt idx="9">
                  <c:v>529</c:v>
                </c:pt>
                <c:pt idx="10">
                  <c:v>465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strRef>
              <c:f>'ACIDENTES COM VÍTIMAS'!$D$15</c:f>
              <c:strCache>
                <c:ptCount val="1"/>
                <c:pt idx="0">
                  <c:v>CHOQUE C/ OBJETO FIXO</c:v>
                </c:pt>
              </c:strCache>
            </c:strRef>
          </c:tx>
          <c:spPr>
            <a:solidFill>
              <a:srgbClr val="C0504D"/>
            </a:solidFill>
          </c:spPr>
          <c:invertIfNegative val="1"/>
          <c:cat>
            <c:numRef>
              <c:f>'ACIDENTES COM VÍTIMAS'!$E$74:$O$74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'ACIDENTES COM VÍTIMAS'!$E$15:$O$15</c:f>
              <c:numCache>
                <c:formatCode>#,##0</c:formatCode>
                <c:ptCount val="11"/>
                <c:pt idx="0">
                  <c:v>46</c:v>
                </c:pt>
                <c:pt idx="1">
                  <c:v>61</c:v>
                </c:pt>
                <c:pt idx="2">
                  <c:v>58</c:v>
                </c:pt>
                <c:pt idx="3">
                  <c:v>78</c:v>
                </c:pt>
                <c:pt idx="4">
                  <c:v>62</c:v>
                </c:pt>
                <c:pt idx="5">
                  <c:v>115</c:v>
                </c:pt>
                <c:pt idx="6">
                  <c:v>143</c:v>
                </c:pt>
                <c:pt idx="7">
                  <c:v>241</c:v>
                </c:pt>
                <c:pt idx="8">
                  <c:v>299</c:v>
                </c:pt>
                <c:pt idx="9">
                  <c:v>314</c:v>
                </c:pt>
                <c:pt idx="10">
                  <c:v>242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165184"/>
        <c:axId val="217190400"/>
      </c:barChart>
      <c:catAx>
        <c:axId val="215165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000" b="1" i="0">
                <a:solidFill>
                  <a:srgbClr val="000000"/>
                </a:solidFill>
              </a:defRPr>
            </a:pPr>
            <a:endParaRPr lang="pt-BR"/>
          </a:p>
        </c:txPr>
        <c:crossAx val="217190400"/>
        <c:crosses val="autoZero"/>
        <c:auto val="1"/>
        <c:lblAlgn val="ctr"/>
        <c:lblOffset val="100"/>
        <c:noMultiLvlLbl val="1"/>
      </c:catAx>
      <c:valAx>
        <c:axId val="217190400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 sz="1000" b="1" i="0">
                <a:solidFill>
                  <a:srgbClr val="000000"/>
                </a:solidFill>
              </a:defRPr>
            </a:pPr>
            <a:endParaRPr lang="pt-BR"/>
          </a:p>
        </c:txPr>
        <c:crossAx val="215165184"/>
        <c:crosses val="autoZero"/>
        <c:crossBetween val="between"/>
      </c:valAx>
      <c:spPr>
        <a:solidFill>
          <a:srgbClr val="FFFFFF"/>
        </a:solidFill>
      </c:spPr>
    </c:plotArea>
    <c:legend>
      <c:legendPos val="t"/>
      <c:overlay val="0"/>
      <c:txPr>
        <a:bodyPr/>
        <a:lstStyle/>
        <a:p>
          <a:pPr>
            <a:defRPr sz="1000">
              <a:solidFill>
                <a:srgbClr val="000000"/>
              </a:solidFill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8.650016415759753E-3"/>
          <c:y val="8.191449890753183E-2"/>
          <c:w val="0.96979059388946165"/>
          <c:h val="0.71119759244754266"/>
        </c:manualLayout>
      </c:layout>
      <c:lineChart>
        <c:grouping val="standard"/>
        <c:varyColors val="0"/>
        <c:ser>
          <c:idx val="0"/>
          <c:order val="0"/>
          <c:spPr>
            <a:ln w="25400" cmpd="sng">
              <a:solidFill>
                <a:srgbClr val="C0504D"/>
              </a:solidFill>
            </a:ln>
          </c:spPr>
          <c:marker>
            <c:symbol val="circle"/>
            <c:size val="10"/>
            <c:spPr>
              <a:solidFill>
                <a:srgbClr val="C0504D"/>
              </a:solidFill>
              <a:ln cmpd="sng">
                <a:solidFill>
                  <a:srgbClr val="C0504D"/>
                </a:solidFill>
              </a:ln>
            </c:spPr>
          </c:marker>
          <c:dLbls>
            <c:txPr>
              <a:bodyPr/>
              <a:lstStyle/>
              <a:p>
                <a:pPr>
                  <a:defRPr sz="10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'ACIDENTES COM VÍTIMAS'!$E$11:$O$11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'ACIDENTES COM VÍTIMAS'!$E$18:$O$18</c:f>
              <c:numCache>
                <c:formatCode>#,##0</c:formatCode>
                <c:ptCount val="11"/>
                <c:pt idx="0">
                  <c:v>1189</c:v>
                </c:pt>
                <c:pt idx="1">
                  <c:v>1338</c:v>
                </c:pt>
                <c:pt idx="2">
                  <c:v>1288</c:v>
                </c:pt>
                <c:pt idx="3">
                  <c:v>1514</c:v>
                </c:pt>
                <c:pt idx="4">
                  <c:v>1260</c:v>
                </c:pt>
                <c:pt idx="5">
                  <c:v>2821</c:v>
                </c:pt>
                <c:pt idx="6">
                  <c:v>3372</c:v>
                </c:pt>
                <c:pt idx="7">
                  <c:v>4342</c:v>
                </c:pt>
                <c:pt idx="8">
                  <c:v>5047</c:v>
                </c:pt>
                <c:pt idx="9">
                  <c:v>5356</c:v>
                </c:pt>
                <c:pt idx="10">
                  <c:v>4947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468160"/>
        <c:axId val="219469696"/>
      </c:lineChart>
      <c:catAx>
        <c:axId val="219468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000" b="1" i="0">
                <a:solidFill>
                  <a:srgbClr val="000000"/>
                </a:solidFill>
              </a:defRPr>
            </a:pPr>
            <a:endParaRPr lang="pt-BR"/>
          </a:p>
        </c:txPr>
        <c:crossAx val="219469696"/>
        <c:crosses val="autoZero"/>
        <c:auto val="1"/>
        <c:lblAlgn val="ctr"/>
        <c:lblOffset val="100"/>
        <c:noMultiLvlLbl val="1"/>
      </c:catAx>
      <c:valAx>
        <c:axId val="219469696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219468160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0.10881551670447974"/>
          <c:y val="0.18472968656695749"/>
          <c:w val="0.86632572623337734"/>
          <c:h val="0.58612840061659133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'VÍTIMAS NÃO FATAIS'!$C$13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4F81BD"/>
            </a:solidFill>
          </c:spPr>
          <c:invertIfNegative val="1"/>
          <c:cat>
            <c:numRef>
              <c:f>'VÍTIMAS NÃO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NÃO FATAIS'!$D$13:$N$13</c:f>
              <c:numCache>
                <c:formatCode>#,##0</c:formatCode>
                <c:ptCount val="11"/>
                <c:pt idx="0">
                  <c:v>1133</c:v>
                </c:pt>
                <c:pt idx="1">
                  <c:v>1162</c:v>
                </c:pt>
                <c:pt idx="2">
                  <c:v>1170</c:v>
                </c:pt>
                <c:pt idx="3">
                  <c:v>1353</c:v>
                </c:pt>
                <c:pt idx="4">
                  <c:v>1220</c:v>
                </c:pt>
                <c:pt idx="5">
                  <c:v>2873</c:v>
                </c:pt>
                <c:pt idx="6">
                  <c:v>3225</c:v>
                </c:pt>
                <c:pt idx="7">
                  <c:v>3991</c:v>
                </c:pt>
                <c:pt idx="8">
                  <c:v>4751</c:v>
                </c:pt>
                <c:pt idx="9">
                  <c:v>5118</c:v>
                </c:pt>
                <c:pt idx="10">
                  <c:v>4638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strRef>
              <c:f>'VÍTIMAS NÃO FATAIS'!$C$14</c:f>
              <c:strCache>
                <c:ptCount val="1"/>
                <c:pt idx="0">
                  <c:v>FEMININO</c:v>
                </c:pt>
              </c:strCache>
            </c:strRef>
          </c:tx>
          <c:spPr>
            <a:solidFill>
              <a:srgbClr val="C0504D"/>
            </a:solidFill>
          </c:spPr>
          <c:invertIfNegative val="1"/>
          <c:cat>
            <c:numRef>
              <c:f>'VÍTIMAS NÃO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NÃO FATAIS'!$D$14:$N$14</c:f>
              <c:numCache>
                <c:formatCode>#,##0</c:formatCode>
                <c:ptCount val="11"/>
                <c:pt idx="0">
                  <c:v>432</c:v>
                </c:pt>
                <c:pt idx="1">
                  <c:v>502</c:v>
                </c:pt>
                <c:pt idx="2">
                  <c:v>481</c:v>
                </c:pt>
                <c:pt idx="3">
                  <c:v>529</c:v>
                </c:pt>
                <c:pt idx="4">
                  <c:v>536</c:v>
                </c:pt>
                <c:pt idx="5">
                  <c:v>1355</c:v>
                </c:pt>
                <c:pt idx="6">
                  <c:v>1272</c:v>
                </c:pt>
                <c:pt idx="7">
                  <c:v>1670</c:v>
                </c:pt>
                <c:pt idx="8">
                  <c:v>1940</c:v>
                </c:pt>
                <c:pt idx="9">
                  <c:v>2165</c:v>
                </c:pt>
                <c:pt idx="10">
                  <c:v>2027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367232"/>
        <c:axId val="404368768"/>
      </c:barChart>
      <c:catAx>
        <c:axId val="404367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404368768"/>
        <c:crosses val="autoZero"/>
        <c:auto val="1"/>
        <c:lblAlgn val="ctr"/>
        <c:lblOffset val="100"/>
        <c:noMultiLvlLbl val="1"/>
      </c:catAx>
      <c:valAx>
        <c:axId val="404368768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#,##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404367232"/>
        <c:crosses val="autoZero"/>
        <c:crossBetween val="between"/>
      </c:valAx>
      <c:spPr>
        <a:solidFill>
          <a:srgbClr val="FFFFFF"/>
        </a:solidFill>
      </c:spPr>
    </c:plotArea>
    <c:legend>
      <c:legendPos val="t"/>
      <c:overlay val="0"/>
      <c:txPr>
        <a:bodyPr/>
        <a:lstStyle/>
        <a:p>
          <a:pPr>
            <a:defRPr sz="1600">
              <a:solidFill>
                <a:srgbClr val="000000"/>
              </a:solidFill>
            </a:defRPr>
          </a:pPr>
          <a:endParaRPr lang="pt-BR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>
              <a:defRPr sz="1800" b="1" i="0">
                <a:solidFill>
                  <a:srgbClr val="000000"/>
                </a:solidFill>
              </a:defRPr>
            </a:pPr>
            <a:r>
              <a:t>0 A 9 ANOS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2.5331025919242446E-2"/>
          <c:y val="0.18520069808027967"/>
          <c:w val="0.94933794816151507"/>
          <c:h val="0.5730073793131899"/>
        </c:manualLayout>
      </c:layout>
      <c:lineChart>
        <c:grouping val="standard"/>
        <c:varyColors val="0"/>
        <c:ser>
          <c:idx val="0"/>
          <c:order val="0"/>
          <c:tx>
            <c:strRef>
              <c:f>'VÍTIMAS NÃO FATAIS'!$C$18</c:f>
              <c:strCache>
                <c:ptCount val="1"/>
                <c:pt idx="0">
                  <c:v>0 A 9 ANOS</c:v>
                </c:pt>
              </c:strCache>
            </c:strRef>
          </c:tx>
          <c:spPr>
            <a:ln w="25400" cmpd="sng">
              <a:solidFill>
                <a:srgbClr val="4F81BD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1100" b="1" i="0">
                    <a:solidFill>
                      <a:srgbClr val="00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'VÍTIMAS NÃO FATAIS'!$D$12:$N$12</c:f>
              <c:numCache>
                <c:formatCode>General</c:formatCod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numCache>
            </c:numRef>
          </c:cat>
          <c:val>
            <c:numRef>
              <c:f>'VÍTIMAS NÃO FATAIS'!$D$18:$N$18</c:f>
              <c:numCache>
                <c:formatCode>General</c:formatCode>
                <c:ptCount val="11"/>
                <c:pt idx="0">
                  <c:v>152</c:v>
                </c:pt>
                <c:pt idx="1">
                  <c:v>156</c:v>
                </c:pt>
                <c:pt idx="2">
                  <c:v>136</c:v>
                </c:pt>
                <c:pt idx="3">
                  <c:v>156</c:v>
                </c:pt>
                <c:pt idx="4">
                  <c:v>96</c:v>
                </c:pt>
                <c:pt idx="5">
                  <c:v>206</c:v>
                </c:pt>
                <c:pt idx="6">
                  <c:v>221</c:v>
                </c:pt>
                <c:pt idx="7">
                  <c:v>178</c:v>
                </c:pt>
                <c:pt idx="8">
                  <c:v>195</c:v>
                </c:pt>
                <c:pt idx="9">
                  <c:v>199</c:v>
                </c:pt>
                <c:pt idx="10">
                  <c:v>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389888"/>
        <c:axId val="404391424"/>
      </c:lineChart>
      <c:catAx>
        <c:axId val="404389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>
              <a:defRPr sz="1100" b="1" i="0">
                <a:solidFill>
                  <a:srgbClr val="000000"/>
                </a:solidFill>
              </a:defRPr>
            </a:pPr>
            <a:endParaRPr lang="pt-BR"/>
          </a:p>
        </c:txPr>
        <c:crossAx val="404391424"/>
        <c:crosses val="autoZero"/>
        <c:auto val="1"/>
        <c:lblAlgn val="ctr"/>
        <c:lblOffset val="100"/>
        <c:noMultiLvlLbl val="1"/>
      </c:catAx>
      <c:valAx>
        <c:axId val="404391424"/>
        <c:scaling>
          <c:orientation val="minMax"/>
        </c:scaling>
        <c:delete val="0"/>
        <c:axPos val="l"/>
        <c:majorGridlines>
          <c:spPr>
            <a:ln>
              <a:solidFill>
                <a:srgbClr val="FFFFFF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pt-BR"/>
          </a:p>
        </c:txPr>
        <c:crossAx val="404389888"/>
        <c:crosses val="autoZero"/>
        <c:crossBetween val="between"/>
      </c:valAx>
      <c:spPr>
        <a:solidFill>
          <a:srgbClr val="FFFFFF"/>
        </a:solidFill>
      </c:spPr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image" Target="../media/image4.jpg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image" Target="../media/image3.jpg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6" Type="http://schemas.openxmlformats.org/officeDocument/2006/relationships/image" Target="../media/image7.png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4" Type="http://schemas.openxmlformats.org/officeDocument/2006/relationships/image" Target="../media/image4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4" Type="http://schemas.openxmlformats.org/officeDocument/2006/relationships/image" Target="../media/image4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2.png"/><Relationship Id="rId18" Type="http://schemas.openxmlformats.org/officeDocument/2006/relationships/image" Target="../media/image27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12" Type="http://schemas.openxmlformats.org/officeDocument/2006/relationships/image" Target="../media/image21.jpg"/><Relationship Id="rId17" Type="http://schemas.openxmlformats.org/officeDocument/2006/relationships/image" Target="../media/image26.jpg"/><Relationship Id="rId2" Type="http://schemas.openxmlformats.org/officeDocument/2006/relationships/image" Target="../media/image13.png"/><Relationship Id="rId16" Type="http://schemas.openxmlformats.org/officeDocument/2006/relationships/image" Target="../media/image25.jpg"/><Relationship Id="rId20" Type="http://schemas.openxmlformats.org/officeDocument/2006/relationships/image" Target="../media/image29.jp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11" Type="http://schemas.openxmlformats.org/officeDocument/2006/relationships/image" Target="../media/image4.jpg"/><Relationship Id="rId5" Type="http://schemas.openxmlformats.org/officeDocument/2006/relationships/image" Target="../media/image16.png"/><Relationship Id="rId15" Type="http://schemas.openxmlformats.org/officeDocument/2006/relationships/image" Target="../media/image24.png"/><Relationship Id="rId10" Type="http://schemas.openxmlformats.org/officeDocument/2006/relationships/image" Target="../media/image3.jpg"/><Relationship Id="rId19" Type="http://schemas.openxmlformats.org/officeDocument/2006/relationships/image" Target="../media/image28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Relationship Id="rId14" Type="http://schemas.openxmlformats.org/officeDocument/2006/relationships/image" Target="../media/image2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6.jpg"/><Relationship Id="rId1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g"/><Relationship Id="rId3" Type="http://schemas.openxmlformats.org/officeDocument/2006/relationships/chart" Target="../charts/chart4.xml"/><Relationship Id="rId7" Type="http://schemas.openxmlformats.org/officeDocument/2006/relationships/image" Target="../media/image3.jp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image" Target="../media/image4.jpg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11" Type="http://schemas.openxmlformats.org/officeDocument/2006/relationships/image" Target="../media/image3.jpg"/><Relationship Id="rId5" Type="http://schemas.openxmlformats.org/officeDocument/2006/relationships/chart" Target="../charts/chart12.xml"/><Relationship Id="rId10" Type="http://schemas.openxmlformats.org/officeDocument/2006/relationships/chart" Target="../charts/chart17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.xml"/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12" Type="http://schemas.openxmlformats.org/officeDocument/2006/relationships/image" Target="../media/image4.jpg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11" Type="http://schemas.openxmlformats.org/officeDocument/2006/relationships/image" Target="../media/image3.jpg"/><Relationship Id="rId5" Type="http://schemas.openxmlformats.org/officeDocument/2006/relationships/chart" Target="../charts/chart22.xml"/><Relationship Id="rId10" Type="http://schemas.openxmlformats.org/officeDocument/2006/relationships/chart" Target="../charts/chart27.xml"/><Relationship Id="rId4" Type="http://schemas.openxmlformats.org/officeDocument/2006/relationships/chart" Target="../charts/chart21.xml"/><Relationship Id="rId9" Type="http://schemas.openxmlformats.org/officeDocument/2006/relationships/chart" Target="../charts/chart26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g"/><Relationship Id="rId3" Type="http://schemas.openxmlformats.org/officeDocument/2006/relationships/chart" Target="../charts/chart30.xml"/><Relationship Id="rId7" Type="http://schemas.openxmlformats.org/officeDocument/2006/relationships/image" Target="../media/image3.jpg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2</xdr:row>
      <xdr:rowOff>161925</xdr:rowOff>
    </xdr:from>
    <xdr:to>
      <xdr:col>13</xdr:col>
      <xdr:colOff>333375</xdr:colOff>
      <xdr:row>34</xdr:row>
      <xdr:rowOff>76200</xdr:rowOff>
    </xdr:to>
    <xdr:pic>
      <xdr:nvPicPr>
        <xdr:cNvPr id="2" name="image01.png" descr="CAPA ANUÁRIO PVH.bmp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848225" cy="6048375"/>
        </a:xfrm>
        <a:prstGeom prst="rect">
          <a:avLst/>
        </a:prstGeom>
        <a:noFill/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266700</xdr:colOff>
      <xdr:row>85</xdr:row>
      <xdr:rowOff>19050</xdr:rowOff>
    </xdr:from>
    <xdr:to>
      <xdr:col>13</xdr:col>
      <xdr:colOff>257175</xdr:colOff>
      <xdr:row>94</xdr:row>
      <xdr:rowOff>133350</xdr:rowOff>
    </xdr:to>
    <xdr:graphicFrame macro="">
      <xdr:nvGraphicFramePr>
        <xdr:cNvPr id="5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</xdr:col>
      <xdr:colOff>285750</xdr:colOff>
      <xdr:row>99</xdr:row>
      <xdr:rowOff>0</xdr:rowOff>
    </xdr:from>
    <xdr:to>
      <xdr:col>13</xdr:col>
      <xdr:colOff>123825</xdr:colOff>
      <xdr:row>108</xdr:row>
      <xdr:rowOff>152400</xdr:rowOff>
    </xdr:to>
    <xdr:graphicFrame macro="">
      <xdr:nvGraphicFramePr>
        <xdr:cNvPr id="14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</xdr:col>
      <xdr:colOff>304800</xdr:colOff>
      <xdr:row>113</xdr:row>
      <xdr:rowOff>38100</xdr:rowOff>
    </xdr:from>
    <xdr:to>
      <xdr:col>13</xdr:col>
      <xdr:colOff>190500</xdr:colOff>
      <xdr:row>122</xdr:row>
      <xdr:rowOff>76200</xdr:rowOff>
    </xdr:to>
    <xdr:graphicFrame macro="">
      <xdr:nvGraphicFramePr>
        <xdr:cNvPr id="24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3</xdr:col>
      <xdr:colOff>38100</xdr:colOff>
      <xdr:row>126</xdr:row>
      <xdr:rowOff>76200</xdr:rowOff>
    </xdr:from>
    <xdr:to>
      <xdr:col>14</xdr:col>
      <xdr:colOff>28575</xdr:colOff>
      <xdr:row>138</xdr:row>
      <xdr:rowOff>590550</xdr:rowOff>
    </xdr:to>
    <xdr:graphicFrame macro="">
      <xdr:nvGraphicFramePr>
        <xdr:cNvPr id="32" name="Chart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3</xdr:col>
      <xdr:colOff>304800</xdr:colOff>
      <xdr:row>28</xdr:row>
      <xdr:rowOff>47625</xdr:rowOff>
    </xdr:from>
    <xdr:to>
      <xdr:col>13</xdr:col>
      <xdr:colOff>381000</xdr:colOff>
      <xdr:row>30</xdr:row>
      <xdr:rowOff>333375</xdr:rowOff>
    </xdr:to>
    <xdr:graphicFrame macro="">
      <xdr:nvGraphicFramePr>
        <xdr:cNvPr id="36" name="Chart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3</xdr:col>
      <xdr:colOff>400050</xdr:colOff>
      <xdr:row>3</xdr:row>
      <xdr:rowOff>114300</xdr:rowOff>
    </xdr:from>
    <xdr:to>
      <xdr:col>3</xdr:col>
      <xdr:colOff>1104900</xdr:colOff>
      <xdr:row>7</xdr:row>
      <xdr:rowOff>114300</xdr:rowOff>
    </xdr:to>
    <xdr:pic>
      <xdr:nvPicPr>
        <xdr:cNvPr id="2" name="image00.jpg" descr="LOGO DETRAN PLÁSTICA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704850" cy="733425"/>
        </a:xfrm>
        <a:prstGeom prst="rect">
          <a:avLst/>
        </a:prstGeom>
        <a:noFill/>
      </xdr:spPr>
    </xdr:pic>
    <xdr:clientData fLocksWithSheet="0"/>
  </xdr:twoCellAnchor>
  <xdr:twoCellAnchor>
    <xdr:from>
      <xdr:col>12</xdr:col>
      <xdr:colOff>171450</xdr:colOff>
      <xdr:row>3</xdr:row>
      <xdr:rowOff>114300</xdr:rowOff>
    </xdr:from>
    <xdr:to>
      <xdr:col>13</xdr:col>
      <xdr:colOff>409575</xdr:colOff>
      <xdr:row>8</xdr:row>
      <xdr:rowOff>19050</xdr:rowOff>
    </xdr:to>
    <xdr:pic>
      <xdr:nvPicPr>
        <xdr:cNvPr id="3" name="image02.jpg" descr="BrasaoRondonia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657225" cy="80010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619125</xdr:colOff>
      <xdr:row>4</xdr:row>
      <xdr:rowOff>76200</xdr:rowOff>
    </xdr:from>
    <xdr:to>
      <xdr:col>5</xdr:col>
      <xdr:colOff>381000</xdr:colOff>
      <xdr:row>5</xdr:row>
      <xdr:rowOff>142875</xdr:rowOff>
    </xdr:to>
    <xdr:sp macro="" textlink="">
      <xdr:nvSpPr>
        <xdr:cNvPr id="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89</xdr:row>
      <xdr:rowOff>76200</xdr:rowOff>
    </xdr:from>
    <xdr:to>
      <xdr:col>5</xdr:col>
      <xdr:colOff>381000</xdr:colOff>
      <xdr:row>90</xdr:row>
      <xdr:rowOff>152400</xdr:rowOff>
    </xdr:to>
    <xdr:sp macro="" textlink="">
      <xdr:nvSpPr>
        <xdr:cNvPr id="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102</xdr:row>
      <xdr:rowOff>76200</xdr:rowOff>
    </xdr:from>
    <xdr:to>
      <xdr:col>5</xdr:col>
      <xdr:colOff>381000</xdr:colOff>
      <xdr:row>103</xdr:row>
      <xdr:rowOff>152400</xdr:rowOff>
    </xdr:to>
    <xdr:sp macro="" textlink="">
      <xdr:nvSpPr>
        <xdr:cNvPr id="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113</xdr:row>
      <xdr:rowOff>0</xdr:rowOff>
    </xdr:from>
    <xdr:to>
      <xdr:col>5</xdr:col>
      <xdr:colOff>381000</xdr:colOff>
      <xdr:row>114</xdr:row>
      <xdr:rowOff>76200</xdr:rowOff>
    </xdr:to>
    <xdr:sp macro="" textlink="">
      <xdr:nvSpPr>
        <xdr:cNvPr id="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124</xdr:row>
      <xdr:rowOff>0</xdr:rowOff>
    </xdr:from>
    <xdr:to>
      <xdr:col>5</xdr:col>
      <xdr:colOff>190500</xdr:colOff>
      <xdr:row>125</xdr:row>
      <xdr:rowOff>19050</xdr:rowOff>
    </xdr:to>
    <xdr:sp macro="" textlink="">
      <xdr:nvSpPr>
        <xdr:cNvPr id="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138</xdr:row>
      <xdr:rowOff>0</xdr:rowOff>
    </xdr:from>
    <xdr:to>
      <xdr:col>5</xdr:col>
      <xdr:colOff>190500</xdr:colOff>
      <xdr:row>138</xdr:row>
      <xdr:rowOff>266700</xdr:rowOff>
    </xdr:to>
    <xdr:sp macro="" textlink="">
      <xdr:nvSpPr>
        <xdr:cNvPr id="1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138</xdr:row>
      <xdr:rowOff>0</xdr:rowOff>
    </xdr:from>
    <xdr:to>
      <xdr:col>5</xdr:col>
      <xdr:colOff>190500</xdr:colOff>
      <xdr:row>138</xdr:row>
      <xdr:rowOff>266700</xdr:rowOff>
    </xdr:to>
    <xdr:sp macro="" textlink="">
      <xdr:nvSpPr>
        <xdr:cNvPr id="1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138</xdr:row>
      <xdr:rowOff>0</xdr:rowOff>
    </xdr:from>
    <xdr:to>
      <xdr:col>5</xdr:col>
      <xdr:colOff>190500</xdr:colOff>
      <xdr:row>138</xdr:row>
      <xdr:rowOff>266700</xdr:rowOff>
    </xdr:to>
    <xdr:sp macro="" textlink="">
      <xdr:nvSpPr>
        <xdr:cNvPr id="1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138</xdr:row>
      <xdr:rowOff>0</xdr:rowOff>
    </xdr:from>
    <xdr:to>
      <xdr:col>5</xdr:col>
      <xdr:colOff>190500</xdr:colOff>
      <xdr:row>138</xdr:row>
      <xdr:rowOff>266700</xdr:rowOff>
    </xdr:to>
    <xdr:sp macro="" textlink="">
      <xdr:nvSpPr>
        <xdr:cNvPr id="1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138</xdr:row>
      <xdr:rowOff>0</xdr:rowOff>
    </xdr:from>
    <xdr:to>
      <xdr:col>5</xdr:col>
      <xdr:colOff>190500</xdr:colOff>
      <xdr:row>138</xdr:row>
      <xdr:rowOff>266700</xdr:rowOff>
    </xdr:to>
    <xdr:sp macro="" textlink="">
      <xdr:nvSpPr>
        <xdr:cNvPr id="1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138</xdr:row>
      <xdr:rowOff>0</xdr:rowOff>
    </xdr:from>
    <xdr:to>
      <xdr:col>5</xdr:col>
      <xdr:colOff>190500</xdr:colOff>
      <xdr:row>138</xdr:row>
      <xdr:rowOff>266700</xdr:rowOff>
    </xdr:to>
    <xdr:sp macro="" textlink="">
      <xdr:nvSpPr>
        <xdr:cNvPr id="1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171</xdr:row>
      <xdr:rowOff>76200</xdr:rowOff>
    </xdr:from>
    <xdr:to>
      <xdr:col>5</xdr:col>
      <xdr:colOff>190500</xdr:colOff>
      <xdr:row>172</xdr:row>
      <xdr:rowOff>152400</xdr:rowOff>
    </xdr:to>
    <xdr:sp macro="" textlink="">
      <xdr:nvSpPr>
        <xdr:cNvPr id="1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3</xdr:row>
      <xdr:rowOff>0</xdr:rowOff>
    </xdr:from>
    <xdr:to>
      <xdr:col>5</xdr:col>
      <xdr:colOff>381000</xdr:colOff>
      <xdr:row>4</xdr:row>
      <xdr:rowOff>133350</xdr:rowOff>
    </xdr:to>
    <xdr:sp macro="" textlink="">
      <xdr:nvSpPr>
        <xdr:cNvPr id="1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5</xdr:row>
      <xdr:rowOff>76200</xdr:rowOff>
    </xdr:from>
    <xdr:to>
      <xdr:col>5</xdr:col>
      <xdr:colOff>381000</xdr:colOff>
      <xdr:row>6</xdr:row>
      <xdr:rowOff>142875</xdr:rowOff>
    </xdr:to>
    <xdr:sp macro="" textlink="">
      <xdr:nvSpPr>
        <xdr:cNvPr id="1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4</xdr:row>
      <xdr:rowOff>76200</xdr:rowOff>
    </xdr:from>
    <xdr:to>
      <xdr:col>5</xdr:col>
      <xdr:colOff>381000</xdr:colOff>
      <xdr:row>5</xdr:row>
      <xdr:rowOff>142875</xdr:rowOff>
    </xdr:to>
    <xdr:sp macro="" textlink="">
      <xdr:nvSpPr>
        <xdr:cNvPr id="2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58</xdr:row>
      <xdr:rowOff>123825</xdr:rowOff>
    </xdr:from>
    <xdr:to>
      <xdr:col>12</xdr:col>
      <xdr:colOff>114300</xdr:colOff>
      <xdr:row>69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2</xdr:col>
      <xdr:colOff>466725</xdr:colOff>
      <xdr:row>72</xdr:row>
      <xdr:rowOff>95250</xdr:rowOff>
    </xdr:from>
    <xdr:to>
      <xdr:col>12</xdr:col>
      <xdr:colOff>66675</xdr:colOff>
      <xdr:row>83</xdr:row>
      <xdr:rowOff>47625</xdr:rowOff>
    </xdr:to>
    <xdr:graphicFrame macro="">
      <xdr:nvGraphicFramePr>
        <xdr:cNvPr id="11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2</xdr:col>
      <xdr:colOff>619125</xdr:colOff>
      <xdr:row>87</xdr:row>
      <xdr:rowOff>152400</xdr:rowOff>
    </xdr:from>
    <xdr:to>
      <xdr:col>12</xdr:col>
      <xdr:colOff>38100</xdr:colOff>
      <xdr:row>98</xdr:row>
      <xdr:rowOff>114300</xdr:rowOff>
    </xdr:to>
    <xdr:graphicFrame macro="">
      <xdr:nvGraphicFramePr>
        <xdr:cNvPr id="20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2</xdr:col>
      <xdr:colOff>647700</xdr:colOff>
      <xdr:row>102</xdr:row>
      <xdr:rowOff>85725</xdr:rowOff>
    </xdr:from>
    <xdr:to>
      <xdr:col>12</xdr:col>
      <xdr:colOff>28575</xdr:colOff>
      <xdr:row>113</xdr:row>
      <xdr:rowOff>9525</xdr:rowOff>
    </xdr:to>
    <xdr:graphicFrame macro="">
      <xdr:nvGraphicFramePr>
        <xdr:cNvPr id="26" name="Chart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2</xdr:col>
      <xdr:colOff>571500</xdr:colOff>
      <xdr:row>116</xdr:row>
      <xdr:rowOff>114300</xdr:rowOff>
    </xdr:from>
    <xdr:to>
      <xdr:col>12</xdr:col>
      <xdr:colOff>142875</xdr:colOff>
      <xdr:row>129</xdr:row>
      <xdr:rowOff>76200</xdr:rowOff>
    </xdr:to>
    <xdr:graphicFrame macro="">
      <xdr:nvGraphicFramePr>
        <xdr:cNvPr id="29" name="Chart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2</xdr:col>
      <xdr:colOff>781050</xdr:colOff>
      <xdr:row>2</xdr:row>
      <xdr:rowOff>19050</xdr:rowOff>
    </xdr:from>
    <xdr:to>
      <xdr:col>13</xdr:col>
      <xdr:colOff>476250</xdr:colOff>
      <xdr:row>8</xdr:row>
      <xdr:rowOff>257175</xdr:rowOff>
    </xdr:to>
    <xdr:pic>
      <xdr:nvPicPr>
        <xdr:cNvPr id="3" name="image10.png" descr="indices pvh.bmp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6124575" cy="157162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619125</xdr:colOff>
      <xdr:row>3</xdr:row>
      <xdr:rowOff>76200</xdr:rowOff>
    </xdr:from>
    <xdr:to>
      <xdr:col>4</xdr:col>
      <xdr:colOff>47625</xdr:colOff>
      <xdr:row>4</xdr:row>
      <xdr:rowOff>142875</xdr:rowOff>
    </xdr:to>
    <xdr:sp macro="" textlink="">
      <xdr:nvSpPr>
        <xdr:cNvPr id="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54</xdr:row>
      <xdr:rowOff>0</xdr:rowOff>
    </xdr:from>
    <xdr:to>
      <xdr:col>5</xdr:col>
      <xdr:colOff>304800</xdr:colOff>
      <xdr:row>55</xdr:row>
      <xdr:rowOff>114300</xdr:rowOff>
    </xdr:to>
    <xdr:sp macro="" textlink="">
      <xdr:nvSpPr>
        <xdr:cNvPr id="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54</xdr:row>
      <xdr:rowOff>0</xdr:rowOff>
    </xdr:from>
    <xdr:to>
      <xdr:col>5</xdr:col>
      <xdr:colOff>304800</xdr:colOff>
      <xdr:row>55</xdr:row>
      <xdr:rowOff>114300</xdr:rowOff>
    </xdr:to>
    <xdr:sp macro="" textlink="">
      <xdr:nvSpPr>
        <xdr:cNvPr id="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54</xdr:row>
      <xdr:rowOff>0</xdr:rowOff>
    </xdr:from>
    <xdr:to>
      <xdr:col>5</xdr:col>
      <xdr:colOff>304800</xdr:colOff>
      <xdr:row>55</xdr:row>
      <xdr:rowOff>114300</xdr:rowOff>
    </xdr:to>
    <xdr:sp macro="" textlink="">
      <xdr:nvSpPr>
        <xdr:cNvPr id="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56</xdr:row>
      <xdr:rowOff>0</xdr:rowOff>
    </xdr:from>
    <xdr:to>
      <xdr:col>5</xdr:col>
      <xdr:colOff>190500</xdr:colOff>
      <xdr:row>57</xdr:row>
      <xdr:rowOff>38100</xdr:rowOff>
    </xdr:to>
    <xdr:sp macro="" textlink="">
      <xdr:nvSpPr>
        <xdr:cNvPr id="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85</xdr:row>
      <xdr:rowOff>0</xdr:rowOff>
    </xdr:from>
    <xdr:to>
      <xdr:col>5</xdr:col>
      <xdr:colOff>190500</xdr:colOff>
      <xdr:row>86</xdr:row>
      <xdr:rowOff>76200</xdr:rowOff>
    </xdr:to>
    <xdr:sp macro="" textlink="">
      <xdr:nvSpPr>
        <xdr:cNvPr id="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125</xdr:row>
      <xdr:rowOff>76200</xdr:rowOff>
    </xdr:from>
    <xdr:to>
      <xdr:col>5</xdr:col>
      <xdr:colOff>190500</xdr:colOff>
      <xdr:row>126</xdr:row>
      <xdr:rowOff>152400</xdr:rowOff>
    </xdr:to>
    <xdr:sp macro="" textlink="">
      <xdr:nvSpPr>
        <xdr:cNvPr id="1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170</xdr:row>
      <xdr:rowOff>76200</xdr:rowOff>
    </xdr:from>
    <xdr:to>
      <xdr:col>5</xdr:col>
      <xdr:colOff>190500</xdr:colOff>
      <xdr:row>171</xdr:row>
      <xdr:rowOff>152400</xdr:rowOff>
    </xdr:to>
    <xdr:sp macro="" textlink="">
      <xdr:nvSpPr>
        <xdr:cNvPr id="1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213</xdr:row>
      <xdr:rowOff>76200</xdr:rowOff>
    </xdr:from>
    <xdr:to>
      <xdr:col>5</xdr:col>
      <xdr:colOff>190500</xdr:colOff>
      <xdr:row>214</xdr:row>
      <xdr:rowOff>152400</xdr:rowOff>
    </xdr:to>
    <xdr:sp macro="" textlink="">
      <xdr:nvSpPr>
        <xdr:cNvPr id="1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264</xdr:row>
      <xdr:rowOff>76200</xdr:rowOff>
    </xdr:from>
    <xdr:to>
      <xdr:col>5</xdr:col>
      <xdr:colOff>190500</xdr:colOff>
      <xdr:row>265</xdr:row>
      <xdr:rowOff>152400</xdr:rowOff>
    </xdr:to>
    <xdr:sp macro="" textlink="">
      <xdr:nvSpPr>
        <xdr:cNvPr id="1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315</xdr:row>
      <xdr:rowOff>76200</xdr:rowOff>
    </xdr:from>
    <xdr:to>
      <xdr:col>5</xdr:col>
      <xdr:colOff>190500</xdr:colOff>
      <xdr:row>316</xdr:row>
      <xdr:rowOff>152400</xdr:rowOff>
    </xdr:to>
    <xdr:sp macro="" textlink="">
      <xdr:nvSpPr>
        <xdr:cNvPr id="15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380</xdr:row>
      <xdr:rowOff>76200</xdr:rowOff>
    </xdr:from>
    <xdr:to>
      <xdr:col>5</xdr:col>
      <xdr:colOff>190500</xdr:colOff>
      <xdr:row>381</xdr:row>
      <xdr:rowOff>152400</xdr:rowOff>
    </xdr:to>
    <xdr:sp macro="" textlink="">
      <xdr:nvSpPr>
        <xdr:cNvPr id="16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441</xdr:row>
      <xdr:rowOff>76200</xdr:rowOff>
    </xdr:from>
    <xdr:to>
      <xdr:col>5</xdr:col>
      <xdr:colOff>190500</xdr:colOff>
      <xdr:row>442</xdr:row>
      <xdr:rowOff>152400</xdr:rowOff>
    </xdr:to>
    <xdr:sp macro="" textlink="">
      <xdr:nvSpPr>
        <xdr:cNvPr id="17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514</xdr:row>
      <xdr:rowOff>76200</xdr:rowOff>
    </xdr:from>
    <xdr:to>
      <xdr:col>5</xdr:col>
      <xdr:colOff>190500</xdr:colOff>
      <xdr:row>515</xdr:row>
      <xdr:rowOff>152400</xdr:rowOff>
    </xdr:to>
    <xdr:sp macro="" textlink="">
      <xdr:nvSpPr>
        <xdr:cNvPr id="18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619125</xdr:colOff>
      <xdr:row>2</xdr:row>
      <xdr:rowOff>0</xdr:rowOff>
    </xdr:from>
    <xdr:to>
      <xdr:col>4</xdr:col>
      <xdr:colOff>47625</xdr:colOff>
      <xdr:row>3</xdr:row>
      <xdr:rowOff>66675</xdr:rowOff>
    </xdr:to>
    <xdr:sp macro="" textlink="">
      <xdr:nvSpPr>
        <xdr:cNvPr id="1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619125</xdr:colOff>
      <xdr:row>3</xdr:row>
      <xdr:rowOff>76200</xdr:rowOff>
    </xdr:from>
    <xdr:to>
      <xdr:col>4</xdr:col>
      <xdr:colOff>47625</xdr:colOff>
      <xdr:row>4</xdr:row>
      <xdr:rowOff>142875</xdr:rowOff>
    </xdr:to>
    <xdr:sp macro="" textlink="">
      <xdr:nvSpPr>
        <xdr:cNvPr id="2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1</xdr:row>
      <xdr:rowOff>38100</xdr:rowOff>
    </xdr:from>
    <xdr:to>
      <xdr:col>16</xdr:col>
      <xdr:colOff>381000</xdr:colOff>
      <xdr:row>10</xdr:row>
      <xdr:rowOff>28575</xdr:rowOff>
    </xdr:to>
    <xdr:pic>
      <xdr:nvPicPr>
        <xdr:cNvPr id="2" name="image04.png" descr="bairros.bmp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115050" cy="168592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619125</xdr:colOff>
      <xdr:row>1</xdr:row>
      <xdr:rowOff>76200</xdr:rowOff>
    </xdr:from>
    <xdr:to>
      <xdr:col>6</xdr:col>
      <xdr:colOff>104775</xdr:colOff>
      <xdr:row>2</xdr:row>
      <xdr:rowOff>142875</xdr:rowOff>
    </xdr:to>
    <xdr:sp macro="" textlink="">
      <xdr:nvSpPr>
        <xdr:cNvPr id="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0</xdr:row>
      <xdr:rowOff>0</xdr:rowOff>
    </xdr:from>
    <xdr:to>
      <xdr:col>6</xdr:col>
      <xdr:colOff>104775</xdr:colOff>
      <xdr:row>1</xdr:row>
      <xdr:rowOff>66675</xdr:rowOff>
    </xdr:to>
    <xdr:sp macro="" textlink="">
      <xdr:nvSpPr>
        <xdr:cNvPr id="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1</xdr:row>
      <xdr:rowOff>76200</xdr:rowOff>
    </xdr:from>
    <xdr:to>
      <xdr:col>6</xdr:col>
      <xdr:colOff>104775</xdr:colOff>
      <xdr:row>2</xdr:row>
      <xdr:rowOff>142875</xdr:rowOff>
    </xdr:to>
    <xdr:sp macro="" textlink="">
      <xdr:nvSpPr>
        <xdr:cNvPr id="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304800</xdr:colOff>
      <xdr:row>1</xdr:row>
      <xdr:rowOff>152400</xdr:rowOff>
    </xdr:from>
    <xdr:to>
      <xdr:col>6</xdr:col>
      <xdr:colOff>228600</xdr:colOff>
      <xdr:row>10</xdr:row>
      <xdr:rowOff>76200</xdr:rowOff>
    </xdr:to>
    <xdr:pic>
      <xdr:nvPicPr>
        <xdr:cNvPr id="2" name="image03.png" descr="pontos negros.bmp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115050" cy="165735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619125</xdr:colOff>
      <xdr:row>10</xdr:row>
      <xdr:rowOff>76200</xdr:rowOff>
    </xdr:from>
    <xdr:to>
      <xdr:col>6</xdr:col>
      <xdr:colOff>123825</xdr:colOff>
      <xdr:row>11</xdr:row>
      <xdr:rowOff>133350</xdr:rowOff>
    </xdr:to>
    <xdr:sp macro="" textlink="">
      <xdr:nvSpPr>
        <xdr:cNvPr id="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2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3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4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5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10</xdr:row>
      <xdr:rowOff>76200</xdr:rowOff>
    </xdr:from>
    <xdr:to>
      <xdr:col>7</xdr:col>
      <xdr:colOff>247650</xdr:colOff>
      <xdr:row>11</xdr:row>
      <xdr:rowOff>133350</xdr:rowOff>
    </xdr:to>
    <xdr:sp macro="" textlink="">
      <xdr:nvSpPr>
        <xdr:cNvPr id="1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3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3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3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3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3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3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3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3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3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3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4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4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4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4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4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4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4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4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4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4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5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5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5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5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5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5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5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5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5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5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6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6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6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6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6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6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6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6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6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6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7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7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7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7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7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7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7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7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7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7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8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8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8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8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8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8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8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8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8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8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9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9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9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9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9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9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9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9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9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9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0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0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0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0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0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0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0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0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0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0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1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1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1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1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1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1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1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1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1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1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2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2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2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2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2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2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2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2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2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2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3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3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3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3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3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3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3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3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3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3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4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4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4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4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4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4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4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4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4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4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5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5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5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5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5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5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5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5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5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5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6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6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6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6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6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6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6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6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6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6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7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7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7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7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7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7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7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7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7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7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8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8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8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8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8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8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8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8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8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8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9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9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9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9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9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9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19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9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9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19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0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0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0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0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0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0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0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0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0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0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1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1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1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1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1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1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1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1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1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1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2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2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2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2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2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2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2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2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2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2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3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3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3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3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3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3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3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3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3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3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4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4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4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4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4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4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4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4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4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4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5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5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5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5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5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5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5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5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5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5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6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6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6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6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6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6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6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6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6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0</xdr:rowOff>
    </xdr:from>
    <xdr:to>
      <xdr:col>6</xdr:col>
      <xdr:colOff>123825</xdr:colOff>
      <xdr:row>18</xdr:row>
      <xdr:rowOff>76200</xdr:rowOff>
    </xdr:to>
    <xdr:sp macro="" textlink="">
      <xdr:nvSpPr>
        <xdr:cNvPr id="26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7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17</xdr:row>
      <xdr:rowOff>0</xdr:rowOff>
    </xdr:from>
    <xdr:to>
      <xdr:col>6</xdr:col>
      <xdr:colOff>190500</xdr:colOff>
      <xdr:row>18</xdr:row>
      <xdr:rowOff>76200</xdr:rowOff>
    </xdr:to>
    <xdr:sp macro="" textlink="">
      <xdr:nvSpPr>
        <xdr:cNvPr id="27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247650</xdr:colOff>
      <xdr:row>25</xdr:row>
      <xdr:rowOff>0</xdr:rowOff>
    </xdr:from>
    <xdr:to>
      <xdr:col>16</xdr:col>
      <xdr:colOff>247650</xdr:colOff>
      <xdr:row>38</xdr:row>
      <xdr:rowOff>95250</xdr:rowOff>
    </xdr:to>
    <xdr:graphicFrame macro="">
      <xdr:nvGraphicFramePr>
        <xdr:cNvPr id="9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</xdr:col>
      <xdr:colOff>114300</xdr:colOff>
      <xdr:row>43</xdr:row>
      <xdr:rowOff>57150</xdr:rowOff>
    </xdr:from>
    <xdr:to>
      <xdr:col>16</xdr:col>
      <xdr:colOff>285750</xdr:colOff>
      <xdr:row>57</xdr:row>
      <xdr:rowOff>9525</xdr:rowOff>
    </xdr:to>
    <xdr:graphicFrame macro="">
      <xdr:nvGraphicFramePr>
        <xdr:cNvPr id="17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</xdr:col>
      <xdr:colOff>428625</xdr:colOff>
      <xdr:row>3</xdr:row>
      <xdr:rowOff>9525</xdr:rowOff>
    </xdr:from>
    <xdr:to>
      <xdr:col>4</xdr:col>
      <xdr:colOff>0</xdr:colOff>
      <xdr:row>6</xdr:row>
      <xdr:rowOff>142875</xdr:rowOff>
    </xdr:to>
    <xdr:pic>
      <xdr:nvPicPr>
        <xdr:cNvPr id="2" name="image00.jpg" descr="LOGO DETRAN PLÁSTICA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723900" cy="733425"/>
        </a:xfrm>
        <a:prstGeom prst="rect">
          <a:avLst/>
        </a:prstGeom>
        <a:noFill/>
      </xdr:spPr>
    </xdr:pic>
    <xdr:clientData fLocksWithSheet="0"/>
  </xdr:twoCellAnchor>
  <xdr:twoCellAnchor>
    <xdr:from>
      <xdr:col>14</xdr:col>
      <xdr:colOff>57150</xdr:colOff>
      <xdr:row>3</xdr:row>
      <xdr:rowOff>19050</xdr:rowOff>
    </xdr:from>
    <xdr:to>
      <xdr:col>16</xdr:col>
      <xdr:colOff>9525</xdr:colOff>
      <xdr:row>7</xdr:row>
      <xdr:rowOff>19050</xdr:rowOff>
    </xdr:to>
    <xdr:pic>
      <xdr:nvPicPr>
        <xdr:cNvPr id="3" name="image02.jpg" descr="BrasaoRondonia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676275" cy="800100"/>
        </a:xfrm>
        <a:prstGeom prst="rect">
          <a:avLst/>
        </a:prstGeom>
        <a:noFill/>
      </xdr:spPr>
    </xdr:pic>
    <xdr:clientData fLock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1076325</xdr:colOff>
      <xdr:row>39</xdr:row>
      <xdr:rowOff>47625</xdr:rowOff>
    </xdr:from>
    <xdr:to>
      <xdr:col>17</xdr:col>
      <xdr:colOff>47625</xdr:colOff>
      <xdr:row>55</xdr:row>
      <xdr:rowOff>133350</xdr:rowOff>
    </xdr:to>
    <xdr:graphicFrame macro="">
      <xdr:nvGraphicFramePr>
        <xdr:cNvPr id="8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2</xdr:col>
      <xdr:colOff>19050</xdr:colOff>
      <xdr:row>57</xdr:row>
      <xdr:rowOff>152400</xdr:rowOff>
    </xdr:from>
    <xdr:to>
      <xdr:col>16</xdr:col>
      <xdr:colOff>247650</xdr:colOff>
      <xdr:row>70</xdr:row>
      <xdr:rowOff>142875</xdr:rowOff>
    </xdr:to>
    <xdr:graphicFrame macro="">
      <xdr:nvGraphicFramePr>
        <xdr:cNvPr id="16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2</xdr:col>
      <xdr:colOff>438150</xdr:colOff>
      <xdr:row>3</xdr:row>
      <xdr:rowOff>19050</xdr:rowOff>
    </xdr:from>
    <xdr:to>
      <xdr:col>2</xdr:col>
      <xdr:colOff>1143000</xdr:colOff>
      <xdr:row>7</xdr:row>
      <xdr:rowOff>0</xdr:rowOff>
    </xdr:to>
    <xdr:pic>
      <xdr:nvPicPr>
        <xdr:cNvPr id="2" name="image00.jpg" descr="LOGO DETRAN PLÁSTICA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704850" cy="752475"/>
        </a:xfrm>
        <a:prstGeom prst="rect">
          <a:avLst/>
        </a:prstGeom>
        <a:noFill/>
      </xdr:spPr>
    </xdr:pic>
    <xdr:clientData fLocksWithSheet="0"/>
  </xdr:twoCellAnchor>
  <xdr:twoCellAnchor>
    <xdr:from>
      <xdr:col>13</xdr:col>
      <xdr:colOff>0</xdr:colOff>
      <xdr:row>3</xdr:row>
      <xdr:rowOff>38100</xdr:rowOff>
    </xdr:from>
    <xdr:to>
      <xdr:col>14</xdr:col>
      <xdr:colOff>285750</xdr:colOff>
      <xdr:row>7</xdr:row>
      <xdr:rowOff>47625</xdr:rowOff>
    </xdr:to>
    <xdr:pic>
      <xdr:nvPicPr>
        <xdr:cNvPr id="3" name="image02.jpg" descr="BrasaoRondonia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647700" cy="781050"/>
        </a:xfrm>
        <a:prstGeom prst="rect">
          <a:avLst/>
        </a:prstGeom>
        <a:noFill/>
      </xdr:spPr>
    </xdr:pic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266700</xdr:colOff>
      <xdr:row>62</xdr:row>
      <xdr:rowOff>152400</xdr:rowOff>
    </xdr:from>
    <xdr:to>
      <xdr:col>15</xdr:col>
      <xdr:colOff>133350</xdr:colOff>
      <xdr:row>78</xdr:row>
      <xdr:rowOff>66675</xdr:rowOff>
    </xdr:to>
    <xdr:graphicFrame macro="">
      <xdr:nvGraphicFramePr>
        <xdr:cNvPr id="6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4</xdr:col>
      <xdr:colOff>304800</xdr:colOff>
      <xdr:row>79</xdr:row>
      <xdr:rowOff>171450</xdr:rowOff>
    </xdr:from>
    <xdr:to>
      <xdr:col>16</xdr:col>
      <xdr:colOff>0</xdr:colOff>
      <xdr:row>94</xdr:row>
      <xdr:rowOff>57150</xdr:rowOff>
    </xdr:to>
    <xdr:graphicFrame macro="">
      <xdr:nvGraphicFramePr>
        <xdr:cNvPr id="15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4</xdr:col>
      <xdr:colOff>152400</xdr:colOff>
      <xdr:row>1</xdr:row>
      <xdr:rowOff>47625</xdr:rowOff>
    </xdr:from>
    <xdr:to>
      <xdr:col>18</xdr:col>
      <xdr:colOff>66675</xdr:colOff>
      <xdr:row>10</xdr:row>
      <xdr:rowOff>38100</xdr:rowOff>
    </xdr:to>
    <xdr:pic>
      <xdr:nvPicPr>
        <xdr:cNvPr id="2" name="image06.png" descr="habilitação.bmp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6124575" cy="1600200"/>
        </a:xfrm>
        <a:prstGeom prst="rect">
          <a:avLst/>
        </a:prstGeom>
        <a:noFill/>
      </xdr:spPr>
    </xdr:pic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285750</xdr:colOff>
      <xdr:row>46</xdr:row>
      <xdr:rowOff>85725</xdr:rowOff>
    </xdr:from>
    <xdr:to>
      <xdr:col>13</xdr:col>
      <xdr:colOff>47625</xdr:colOff>
      <xdr:row>58</xdr:row>
      <xdr:rowOff>85725</xdr:rowOff>
    </xdr:to>
    <xdr:graphicFrame macro="">
      <xdr:nvGraphicFramePr>
        <xdr:cNvPr id="7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2</xdr:col>
      <xdr:colOff>285750</xdr:colOff>
      <xdr:row>63</xdr:row>
      <xdr:rowOff>9525</xdr:rowOff>
    </xdr:from>
    <xdr:to>
      <xdr:col>13</xdr:col>
      <xdr:colOff>76200</xdr:colOff>
      <xdr:row>75</xdr:row>
      <xdr:rowOff>161925</xdr:rowOff>
    </xdr:to>
    <xdr:graphicFrame macro="">
      <xdr:nvGraphicFramePr>
        <xdr:cNvPr id="18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2</xdr:col>
      <xdr:colOff>114300</xdr:colOff>
      <xdr:row>0</xdr:row>
      <xdr:rowOff>171450</xdr:rowOff>
    </xdr:from>
    <xdr:to>
      <xdr:col>13</xdr:col>
      <xdr:colOff>342900</xdr:colOff>
      <xdr:row>9</xdr:row>
      <xdr:rowOff>19050</xdr:rowOff>
    </xdr:to>
    <xdr:pic>
      <xdr:nvPicPr>
        <xdr:cNvPr id="2" name="image09.png" descr="MULTAS.bmp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6115050" cy="1590675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619125</xdr:colOff>
      <xdr:row>8</xdr:row>
      <xdr:rowOff>76200</xdr:rowOff>
    </xdr:from>
    <xdr:to>
      <xdr:col>4</xdr:col>
      <xdr:colOff>342900</xdr:colOff>
      <xdr:row>10</xdr:row>
      <xdr:rowOff>9525</xdr:rowOff>
    </xdr:to>
    <xdr:sp macro="" textlink="">
      <xdr:nvSpPr>
        <xdr:cNvPr id="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3</xdr:row>
      <xdr:rowOff>76200</xdr:rowOff>
    </xdr:from>
    <xdr:to>
      <xdr:col>5</xdr:col>
      <xdr:colOff>342900</xdr:colOff>
      <xdr:row>4</xdr:row>
      <xdr:rowOff>142875</xdr:rowOff>
    </xdr:to>
    <xdr:sp macro="" textlink="">
      <xdr:nvSpPr>
        <xdr:cNvPr id="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3</xdr:row>
      <xdr:rowOff>76200</xdr:rowOff>
    </xdr:from>
    <xdr:to>
      <xdr:col>5</xdr:col>
      <xdr:colOff>342900</xdr:colOff>
      <xdr:row>4</xdr:row>
      <xdr:rowOff>142875</xdr:rowOff>
    </xdr:to>
    <xdr:sp macro="" textlink="">
      <xdr:nvSpPr>
        <xdr:cNvPr id="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3</xdr:row>
      <xdr:rowOff>76200</xdr:rowOff>
    </xdr:from>
    <xdr:to>
      <xdr:col>5</xdr:col>
      <xdr:colOff>342900</xdr:colOff>
      <xdr:row>4</xdr:row>
      <xdr:rowOff>142875</xdr:rowOff>
    </xdr:to>
    <xdr:sp macro="" textlink="">
      <xdr:nvSpPr>
        <xdr:cNvPr id="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2</xdr:row>
      <xdr:rowOff>0</xdr:rowOff>
    </xdr:from>
    <xdr:to>
      <xdr:col>5</xdr:col>
      <xdr:colOff>342900</xdr:colOff>
      <xdr:row>3</xdr:row>
      <xdr:rowOff>76200</xdr:rowOff>
    </xdr:to>
    <xdr:sp macro="" textlink="">
      <xdr:nvSpPr>
        <xdr:cNvPr id="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21</xdr:row>
      <xdr:rowOff>76200</xdr:rowOff>
    </xdr:from>
    <xdr:to>
      <xdr:col>5</xdr:col>
      <xdr:colOff>342900</xdr:colOff>
      <xdr:row>22</xdr:row>
      <xdr:rowOff>152400</xdr:rowOff>
    </xdr:to>
    <xdr:sp macro="" textlink="">
      <xdr:nvSpPr>
        <xdr:cNvPr id="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33</xdr:row>
      <xdr:rowOff>76200</xdr:rowOff>
    </xdr:from>
    <xdr:to>
      <xdr:col>5</xdr:col>
      <xdr:colOff>342900</xdr:colOff>
      <xdr:row>34</xdr:row>
      <xdr:rowOff>152400</xdr:rowOff>
    </xdr:to>
    <xdr:sp macro="" textlink="">
      <xdr:nvSpPr>
        <xdr:cNvPr id="1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21</xdr:row>
      <xdr:rowOff>76200</xdr:rowOff>
    </xdr:from>
    <xdr:to>
      <xdr:col>5</xdr:col>
      <xdr:colOff>342900</xdr:colOff>
      <xdr:row>22</xdr:row>
      <xdr:rowOff>152400</xdr:rowOff>
    </xdr:to>
    <xdr:sp macro="" textlink="">
      <xdr:nvSpPr>
        <xdr:cNvPr id="1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</xdr:col>
      <xdr:colOff>619125</xdr:colOff>
      <xdr:row>95</xdr:row>
      <xdr:rowOff>0</xdr:rowOff>
    </xdr:from>
    <xdr:to>
      <xdr:col>1</xdr:col>
      <xdr:colOff>809625</xdr:colOff>
      <xdr:row>96</xdr:row>
      <xdr:rowOff>76200</xdr:rowOff>
    </xdr:to>
    <xdr:sp macro="" textlink="">
      <xdr:nvSpPr>
        <xdr:cNvPr id="1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</xdr:col>
      <xdr:colOff>619125</xdr:colOff>
      <xdr:row>95</xdr:row>
      <xdr:rowOff>0</xdr:rowOff>
    </xdr:from>
    <xdr:to>
      <xdr:col>1</xdr:col>
      <xdr:colOff>809625</xdr:colOff>
      <xdr:row>96</xdr:row>
      <xdr:rowOff>76200</xdr:rowOff>
    </xdr:to>
    <xdr:sp macro="" textlink="">
      <xdr:nvSpPr>
        <xdr:cNvPr id="1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</xdr:col>
      <xdr:colOff>619125</xdr:colOff>
      <xdr:row>95</xdr:row>
      <xdr:rowOff>0</xdr:rowOff>
    </xdr:from>
    <xdr:to>
      <xdr:col>1</xdr:col>
      <xdr:colOff>809625</xdr:colOff>
      <xdr:row>96</xdr:row>
      <xdr:rowOff>76200</xdr:rowOff>
    </xdr:to>
    <xdr:sp macro="" textlink="">
      <xdr:nvSpPr>
        <xdr:cNvPr id="1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</xdr:col>
      <xdr:colOff>619125</xdr:colOff>
      <xdr:row>95</xdr:row>
      <xdr:rowOff>0</xdr:rowOff>
    </xdr:from>
    <xdr:to>
      <xdr:col>1</xdr:col>
      <xdr:colOff>809625</xdr:colOff>
      <xdr:row>96</xdr:row>
      <xdr:rowOff>76200</xdr:rowOff>
    </xdr:to>
    <xdr:sp macro="" textlink="">
      <xdr:nvSpPr>
        <xdr:cNvPr id="1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44</xdr:row>
      <xdr:rowOff>76200</xdr:rowOff>
    </xdr:from>
    <xdr:to>
      <xdr:col>5</xdr:col>
      <xdr:colOff>342900</xdr:colOff>
      <xdr:row>45</xdr:row>
      <xdr:rowOff>152400</xdr:rowOff>
    </xdr:to>
    <xdr:sp macro="" textlink="">
      <xdr:nvSpPr>
        <xdr:cNvPr id="1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</xdr:col>
      <xdr:colOff>619125</xdr:colOff>
      <xdr:row>95</xdr:row>
      <xdr:rowOff>0</xdr:rowOff>
    </xdr:from>
    <xdr:to>
      <xdr:col>1</xdr:col>
      <xdr:colOff>809625</xdr:colOff>
      <xdr:row>96</xdr:row>
      <xdr:rowOff>76200</xdr:rowOff>
    </xdr:to>
    <xdr:sp macro="" textlink="">
      <xdr:nvSpPr>
        <xdr:cNvPr id="1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60</xdr:row>
      <xdr:rowOff>76200</xdr:rowOff>
    </xdr:from>
    <xdr:to>
      <xdr:col>5</xdr:col>
      <xdr:colOff>342900</xdr:colOff>
      <xdr:row>61</xdr:row>
      <xdr:rowOff>152400</xdr:rowOff>
    </xdr:to>
    <xdr:sp macro="" textlink="">
      <xdr:nvSpPr>
        <xdr:cNvPr id="1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</xdr:col>
      <xdr:colOff>619125</xdr:colOff>
      <xdr:row>95</xdr:row>
      <xdr:rowOff>0</xdr:rowOff>
    </xdr:from>
    <xdr:to>
      <xdr:col>1</xdr:col>
      <xdr:colOff>809625</xdr:colOff>
      <xdr:row>96</xdr:row>
      <xdr:rowOff>76200</xdr:rowOff>
    </xdr:to>
    <xdr:sp macro="" textlink="">
      <xdr:nvSpPr>
        <xdr:cNvPr id="2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</xdr:col>
      <xdr:colOff>619125</xdr:colOff>
      <xdr:row>95</xdr:row>
      <xdr:rowOff>0</xdr:rowOff>
    </xdr:from>
    <xdr:to>
      <xdr:col>1</xdr:col>
      <xdr:colOff>809625</xdr:colOff>
      <xdr:row>96</xdr:row>
      <xdr:rowOff>76200</xdr:rowOff>
    </xdr:to>
    <xdr:sp macro="" textlink="">
      <xdr:nvSpPr>
        <xdr:cNvPr id="2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76</xdr:row>
      <xdr:rowOff>76200</xdr:rowOff>
    </xdr:from>
    <xdr:to>
      <xdr:col>5</xdr:col>
      <xdr:colOff>342900</xdr:colOff>
      <xdr:row>77</xdr:row>
      <xdr:rowOff>152400</xdr:rowOff>
    </xdr:to>
    <xdr:sp macro="" textlink="">
      <xdr:nvSpPr>
        <xdr:cNvPr id="2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</xdr:col>
      <xdr:colOff>619125</xdr:colOff>
      <xdr:row>94</xdr:row>
      <xdr:rowOff>76200</xdr:rowOff>
    </xdr:from>
    <xdr:to>
      <xdr:col>1</xdr:col>
      <xdr:colOff>809625</xdr:colOff>
      <xdr:row>95</xdr:row>
      <xdr:rowOff>152400</xdr:rowOff>
    </xdr:to>
    <xdr:sp macro="" textlink="">
      <xdr:nvSpPr>
        <xdr:cNvPr id="2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914400</xdr:colOff>
      <xdr:row>14</xdr:row>
      <xdr:rowOff>-95250</xdr:rowOff>
    </xdr:from>
    <xdr:to>
      <xdr:col>11</xdr:col>
      <xdr:colOff>476250</xdr:colOff>
      <xdr:row>38</xdr:row>
      <xdr:rowOff>180975</xdr:rowOff>
    </xdr:to>
    <xdr:pic>
      <xdr:nvPicPr>
        <xdr:cNvPr id="2" name="image08.png" descr="imagem1.bmp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5457825" cy="484822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209550</xdr:colOff>
      <xdr:row>12</xdr:row>
      <xdr:rowOff>0</xdr:rowOff>
    </xdr:from>
    <xdr:to>
      <xdr:col>4</xdr:col>
      <xdr:colOff>57150</xdr:colOff>
      <xdr:row>19</xdr:row>
      <xdr:rowOff>57150</xdr:rowOff>
    </xdr:to>
    <xdr:pic>
      <xdr:nvPicPr>
        <xdr:cNvPr id="3" name="image15.png" descr="criancas_paz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676400" cy="13906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76200</xdr:colOff>
      <xdr:row>36</xdr:row>
      <xdr:rowOff>-171450</xdr:rowOff>
    </xdr:from>
    <xdr:to>
      <xdr:col>11</xdr:col>
      <xdr:colOff>342900</xdr:colOff>
      <xdr:row>61</xdr:row>
      <xdr:rowOff>104775</xdr:rowOff>
    </xdr:to>
    <xdr:pic>
      <xdr:nvPicPr>
        <xdr:cNvPr id="4" name="image20.png" descr="imagem2.bmp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6162675" cy="5038725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276225</xdr:colOff>
      <xdr:row>32</xdr:row>
      <xdr:rowOff>9525</xdr:rowOff>
    </xdr:from>
    <xdr:to>
      <xdr:col>8</xdr:col>
      <xdr:colOff>104775</xdr:colOff>
      <xdr:row>37</xdr:row>
      <xdr:rowOff>171450</xdr:rowOff>
    </xdr:to>
    <xdr:pic>
      <xdr:nvPicPr>
        <xdr:cNvPr id="5" name="image16.png" descr="PAZ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990600" cy="111442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276225</xdr:colOff>
      <xdr:row>152</xdr:row>
      <xdr:rowOff>-19050</xdr:rowOff>
    </xdr:from>
    <xdr:to>
      <xdr:col>11</xdr:col>
      <xdr:colOff>409575</xdr:colOff>
      <xdr:row>172</xdr:row>
      <xdr:rowOff>19050</xdr:rowOff>
    </xdr:to>
    <xdr:pic>
      <xdr:nvPicPr>
        <xdr:cNvPr id="6" name="image13.png" descr="imagem7.bmp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6029325" cy="38481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276225</xdr:colOff>
      <xdr:row>169</xdr:row>
      <xdr:rowOff>-228600</xdr:rowOff>
    </xdr:from>
    <xdr:to>
      <xdr:col>11</xdr:col>
      <xdr:colOff>552450</xdr:colOff>
      <xdr:row>186</xdr:row>
      <xdr:rowOff>171450</xdr:rowOff>
    </xdr:to>
    <xdr:pic>
      <xdr:nvPicPr>
        <xdr:cNvPr id="7" name="image17.png" descr="imagem8.bmp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6172200" cy="3638550"/>
        </a:xfrm>
        <a:prstGeom prst="rect">
          <a:avLst/>
        </a:prstGeom>
        <a:noFill/>
      </xdr:spPr>
    </xdr:pic>
    <xdr:clientData fLocksWithSheet="0"/>
  </xdr:twoCellAnchor>
  <xdr:twoCellAnchor>
    <xdr:from>
      <xdr:col>8</xdr:col>
      <xdr:colOff>590550</xdr:colOff>
      <xdr:row>167</xdr:row>
      <xdr:rowOff>123825</xdr:rowOff>
    </xdr:from>
    <xdr:to>
      <xdr:col>11</xdr:col>
      <xdr:colOff>342900</xdr:colOff>
      <xdr:row>176</xdr:row>
      <xdr:rowOff>76200</xdr:rowOff>
    </xdr:to>
    <xdr:pic>
      <xdr:nvPicPr>
        <xdr:cNvPr id="8" name="image12.png" descr="fotos-do-educacao-para-o-transito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1495425" cy="166687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190500</xdr:colOff>
      <xdr:row>85</xdr:row>
      <xdr:rowOff>47625</xdr:rowOff>
    </xdr:from>
    <xdr:to>
      <xdr:col>11</xdr:col>
      <xdr:colOff>457200</xdr:colOff>
      <xdr:row>97</xdr:row>
      <xdr:rowOff>9525</xdr:rowOff>
    </xdr:to>
    <xdr:pic>
      <xdr:nvPicPr>
        <xdr:cNvPr id="9" name="image14.png" descr="condutoresem acao.bmp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6162675" cy="22479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85725</xdr:colOff>
      <xdr:row>100</xdr:row>
      <xdr:rowOff>-76200</xdr:rowOff>
    </xdr:from>
    <xdr:to>
      <xdr:col>11</xdr:col>
      <xdr:colOff>447675</xdr:colOff>
      <xdr:row>126</xdr:row>
      <xdr:rowOff>0</xdr:rowOff>
    </xdr:to>
    <xdr:pic>
      <xdr:nvPicPr>
        <xdr:cNvPr id="10" name="image19.png" descr="epa.bmp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6257925" cy="50292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352425</xdr:colOff>
      <xdr:row>4</xdr:row>
      <xdr:rowOff>161925</xdr:rowOff>
    </xdr:from>
    <xdr:to>
      <xdr:col>3</xdr:col>
      <xdr:colOff>352425</xdr:colOff>
      <xdr:row>9</xdr:row>
      <xdr:rowOff>9525</xdr:rowOff>
    </xdr:to>
    <xdr:pic>
      <xdr:nvPicPr>
        <xdr:cNvPr id="11" name="image00.jpg" descr="LOGO DETRAN PLÁSTICA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800100" cy="838200"/>
        </a:xfrm>
        <a:prstGeom prst="rect">
          <a:avLst/>
        </a:prstGeom>
        <a:noFill/>
      </xdr:spPr>
    </xdr:pic>
    <xdr:clientData fLocksWithSheet="0"/>
  </xdr:twoCellAnchor>
  <xdr:twoCellAnchor>
    <xdr:from>
      <xdr:col>9</xdr:col>
      <xdr:colOff>123825</xdr:colOff>
      <xdr:row>4</xdr:row>
      <xdr:rowOff>152400</xdr:rowOff>
    </xdr:from>
    <xdr:to>
      <xdr:col>10</xdr:col>
      <xdr:colOff>247650</xdr:colOff>
      <xdr:row>9</xdr:row>
      <xdr:rowOff>57150</xdr:rowOff>
    </xdr:to>
    <xdr:pic>
      <xdr:nvPicPr>
        <xdr:cNvPr id="12" name="image02.jpg" descr="BrasaoRondonia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704850" cy="895350"/>
        </a:xfrm>
        <a:prstGeom prst="rect">
          <a:avLst/>
        </a:prstGeom>
        <a:noFill/>
      </xdr:spPr>
    </xdr:pic>
    <xdr:clientData fLocksWithSheet="0"/>
  </xdr:twoCellAnchor>
  <xdr:twoCellAnchor>
    <xdr:from>
      <xdr:col>8</xdr:col>
      <xdr:colOff>114300</xdr:colOff>
      <xdr:row>93</xdr:row>
      <xdr:rowOff>9525</xdr:rowOff>
    </xdr:from>
    <xdr:to>
      <xdr:col>11</xdr:col>
      <xdr:colOff>352425</xdr:colOff>
      <xdr:row>104</xdr:row>
      <xdr:rowOff>104775</xdr:rowOff>
    </xdr:to>
    <xdr:pic>
      <xdr:nvPicPr>
        <xdr:cNvPr id="13" name="image18.jpg" descr="images.jpe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1981200" cy="21907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285750</xdr:colOff>
      <xdr:row>125</xdr:row>
      <xdr:rowOff>76200</xdr:rowOff>
    </xdr:from>
    <xdr:to>
      <xdr:col>11</xdr:col>
      <xdr:colOff>333375</xdr:colOff>
      <xdr:row>149</xdr:row>
      <xdr:rowOff>161925</xdr:rowOff>
    </xdr:to>
    <xdr:pic>
      <xdr:nvPicPr>
        <xdr:cNvPr id="14" name="image21.png" descr="encontro pedagogico.bmp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5943600" cy="4657725"/>
        </a:xfrm>
        <a:prstGeom prst="rect">
          <a:avLst/>
        </a:prstGeom>
        <a:noFill/>
      </xdr:spPr>
    </xdr:pic>
    <xdr:clientData fLocksWithSheet="0"/>
  </xdr:twoCellAnchor>
  <xdr:twoCellAnchor>
    <xdr:from>
      <xdr:col>8</xdr:col>
      <xdr:colOff>190500</xdr:colOff>
      <xdr:row>145</xdr:row>
      <xdr:rowOff>0</xdr:rowOff>
    </xdr:from>
    <xdr:to>
      <xdr:col>12</xdr:col>
      <xdr:colOff>504825</xdr:colOff>
      <xdr:row>155</xdr:row>
      <xdr:rowOff>76200</xdr:rowOff>
    </xdr:to>
    <xdr:pic>
      <xdr:nvPicPr>
        <xdr:cNvPr id="15" name="image24.png" descr="OIMM..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2638425" cy="19812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57150</xdr:colOff>
      <xdr:row>184</xdr:row>
      <xdr:rowOff>9525</xdr:rowOff>
    </xdr:from>
    <xdr:to>
      <xdr:col>11</xdr:col>
      <xdr:colOff>133350</xdr:colOff>
      <xdr:row>202</xdr:row>
      <xdr:rowOff>57150</xdr:rowOff>
    </xdr:to>
    <xdr:pic>
      <xdr:nvPicPr>
        <xdr:cNvPr id="16" name="image27.png" descr="cet itinerante.bmp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5524500" cy="34766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19050</xdr:colOff>
      <xdr:row>203</xdr:row>
      <xdr:rowOff>133350</xdr:rowOff>
    </xdr:from>
    <xdr:to>
      <xdr:col>11</xdr:col>
      <xdr:colOff>266700</xdr:colOff>
      <xdr:row>220</xdr:row>
      <xdr:rowOff>171450</xdr:rowOff>
    </xdr:to>
    <xdr:pic>
      <xdr:nvPicPr>
        <xdr:cNvPr id="17" name="image25.jpg" descr="semana nacional.bmp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5695950" cy="3276600"/>
        </a:xfrm>
        <a:prstGeom prst="rect">
          <a:avLst/>
        </a:prstGeom>
        <a:noFill/>
      </xdr:spPr>
    </xdr:pic>
    <xdr:clientData fLocksWithSheet="0"/>
  </xdr:twoCellAnchor>
  <xdr:twoCellAnchor>
    <xdr:from>
      <xdr:col>8</xdr:col>
      <xdr:colOff>476250</xdr:colOff>
      <xdr:row>199</xdr:row>
      <xdr:rowOff>57150</xdr:rowOff>
    </xdr:from>
    <xdr:to>
      <xdr:col>11</xdr:col>
      <xdr:colOff>171450</xdr:colOff>
      <xdr:row>204</xdr:row>
      <xdr:rowOff>57150</xdr:rowOff>
    </xdr:to>
    <xdr:pic>
      <xdr:nvPicPr>
        <xdr:cNvPr id="18" name="image23.jpg" descr="imagesy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1438275" cy="9525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9525</xdr:colOff>
      <xdr:row>59</xdr:row>
      <xdr:rowOff>-123825</xdr:rowOff>
    </xdr:from>
    <xdr:to>
      <xdr:col>11</xdr:col>
      <xdr:colOff>238125</xdr:colOff>
      <xdr:row>84</xdr:row>
      <xdr:rowOff>47625</xdr:rowOff>
    </xdr:to>
    <xdr:pic>
      <xdr:nvPicPr>
        <xdr:cNvPr id="19" name="image28.png" descr="bip bip.bmp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6124575" cy="49339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0</xdr:colOff>
      <xdr:row>55</xdr:row>
      <xdr:rowOff>76200</xdr:rowOff>
    </xdr:from>
    <xdr:to>
      <xdr:col>3</xdr:col>
      <xdr:colOff>133350</xdr:colOff>
      <xdr:row>62</xdr:row>
      <xdr:rowOff>9525</xdr:rowOff>
    </xdr:to>
    <xdr:pic>
      <xdr:nvPicPr>
        <xdr:cNvPr id="20" name="image22.png" descr="EDUCAÇÃO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1381125" cy="126682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266700</xdr:colOff>
      <xdr:row>78</xdr:row>
      <xdr:rowOff>38100</xdr:rowOff>
    </xdr:from>
    <xdr:to>
      <xdr:col>3</xdr:col>
      <xdr:colOff>66675</xdr:colOff>
      <xdr:row>87</xdr:row>
      <xdr:rowOff>76200</xdr:rowOff>
    </xdr:to>
    <xdr:pic>
      <xdr:nvPicPr>
        <xdr:cNvPr id="21" name="image29.jpg" descr="2002_camp1_01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1047750" cy="1752600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619125</xdr:colOff>
      <xdr:row>5</xdr:row>
      <xdr:rowOff>76200</xdr:rowOff>
    </xdr:from>
    <xdr:to>
      <xdr:col>4</xdr:col>
      <xdr:colOff>228600</xdr:colOff>
      <xdr:row>6</xdr:row>
      <xdr:rowOff>142875</xdr:rowOff>
    </xdr:to>
    <xdr:sp macro="" textlink="">
      <xdr:nvSpPr>
        <xdr:cNvPr id="2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5</xdr:row>
      <xdr:rowOff>76200</xdr:rowOff>
    </xdr:from>
    <xdr:to>
      <xdr:col>5</xdr:col>
      <xdr:colOff>228600</xdr:colOff>
      <xdr:row>6</xdr:row>
      <xdr:rowOff>142875</xdr:rowOff>
    </xdr:to>
    <xdr:sp macro="" textlink="">
      <xdr:nvSpPr>
        <xdr:cNvPr id="2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5</xdr:row>
      <xdr:rowOff>76200</xdr:rowOff>
    </xdr:from>
    <xdr:to>
      <xdr:col>5</xdr:col>
      <xdr:colOff>228600</xdr:colOff>
      <xdr:row>6</xdr:row>
      <xdr:rowOff>142875</xdr:rowOff>
    </xdr:to>
    <xdr:sp macro="" textlink="">
      <xdr:nvSpPr>
        <xdr:cNvPr id="2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5</xdr:row>
      <xdr:rowOff>76200</xdr:rowOff>
    </xdr:from>
    <xdr:to>
      <xdr:col>5</xdr:col>
      <xdr:colOff>228600</xdr:colOff>
      <xdr:row>6</xdr:row>
      <xdr:rowOff>142875</xdr:rowOff>
    </xdr:to>
    <xdr:sp macro="" textlink="">
      <xdr:nvSpPr>
        <xdr:cNvPr id="2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4</xdr:row>
      <xdr:rowOff>0</xdr:rowOff>
    </xdr:from>
    <xdr:to>
      <xdr:col>5</xdr:col>
      <xdr:colOff>228600</xdr:colOff>
      <xdr:row>5</xdr:row>
      <xdr:rowOff>66675</xdr:rowOff>
    </xdr:to>
    <xdr:sp macro="" textlink="">
      <xdr:nvSpPr>
        <xdr:cNvPr id="2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5</xdr:row>
      <xdr:rowOff>76200</xdr:rowOff>
    </xdr:from>
    <xdr:to>
      <xdr:col>5</xdr:col>
      <xdr:colOff>228600</xdr:colOff>
      <xdr:row>6</xdr:row>
      <xdr:rowOff>142875</xdr:rowOff>
    </xdr:to>
    <xdr:sp macro="" textlink="">
      <xdr:nvSpPr>
        <xdr:cNvPr id="2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5</xdr:row>
      <xdr:rowOff>76200</xdr:rowOff>
    </xdr:from>
    <xdr:to>
      <xdr:col>5</xdr:col>
      <xdr:colOff>228600</xdr:colOff>
      <xdr:row>6</xdr:row>
      <xdr:rowOff>142875</xdr:rowOff>
    </xdr:to>
    <xdr:sp macro="" textlink="">
      <xdr:nvSpPr>
        <xdr:cNvPr id="2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266700</xdr:colOff>
      <xdr:row>2</xdr:row>
      <xdr:rowOff>171450</xdr:rowOff>
    </xdr:from>
    <xdr:to>
      <xdr:col>5</xdr:col>
      <xdr:colOff>438150</xdr:colOff>
      <xdr:row>7</xdr:row>
      <xdr:rowOff>19050</xdr:rowOff>
    </xdr:to>
    <xdr:pic>
      <xdr:nvPicPr>
        <xdr:cNvPr id="2" name="image00.jpg" descr="LOGO DETRAN PLÁSTICA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52475" cy="838200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228600</xdr:colOff>
      <xdr:row>2</xdr:row>
      <xdr:rowOff>152400</xdr:rowOff>
    </xdr:from>
    <xdr:to>
      <xdr:col>12</xdr:col>
      <xdr:colOff>352425</xdr:colOff>
      <xdr:row>7</xdr:row>
      <xdr:rowOff>57150</xdr:rowOff>
    </xdr:to>
    <xdr:pic>
      <xdr:nvPicPr>
        <xdr:cNvPr id="3" name="image02.jpg" descr="BrasaoRondonia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704850" cy="895350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19050</xdr:colOff>
      <xdr:row>9</xdr:row>
      <xdr:rowOff>161925</xdr:rowOff>
    </xdr:from>
    <xdr:to>
      <xdr:col>13</xdr:col>
      <xdr:colOff>342900</xdr:colOff>
      <xdr:row>49</xdr:row>
      <xdr:rowOff>152400</xdr:rowOff>
    </xdr:to>
    <xdr:pic>
      <xdr:nvPicPr>
        <xdr:cNvPr id="4" name="image11.png" descr="AGRADECIEMNTOS.bmp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6134100" cy="76200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619125</xdr:colOff>
      <xdr:row>3</xdr:row>
      <xdr:rowOff>76200</xdr:rowOff>
    </xdr:from>
    <xdr:to>
      <xdr:col>6</xdr:col>
      <xdr:colOff>228600</xdr:colOff>
      <xdr:row>4</xdr:row>
      <xdr:rowOff>142875</xdr:rowOff>
    </xdr:to>
    <xdr:sp macro="" textlink="">
      <xdr:nvSpPr>
        <xdr:cNvPr id="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3</xdr:row>
      <xdr:rowOff>76200</xdr:rowOff>
    </xdr:from>
    <xdr:to>
      <xdr:col>7</xdr:col>
      <xdr:colOff>228600</xdr:colOff>
      <xdr:row>4</xdr:row>
      <xdr:rowOff>142875</xdr:rowOff>
    </xdr:to>
    <xdr:sp macro="" textlink="">
      <xdr:nvSpPr>
        <xdr:cNvPr id="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3</xdr:row>
      <xdr:rowOff>76200</xdr:rowOff>
    </xdr:from>
    <xdr:to>
      <xdr:col>7</xdr:col>
      <xdr:colOff>228600</xdr:colOff>
      <xdr:row>4</xdr:row>
      <xdr:rowOff>142875</xdr:rowOff>
    </xdr:to>
    <xdr:sp macro="" textlink="">
      <xdr:nvSpPr>
        <xdr:cNvPr id="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3</xdr:row>
      <xdr:rowOff>76200</xdr:rowOff>
    </xdr:from>
    <xdr:to>
      <xdr:col>7</xdr:col>
      <xdr:colOff>228600</xdr:colOff>
      <xdr:row>4</xdr:row>
      <xdr:rowOff>142875</xdr:rowOff>
    </xdr:to>
    <xdr:sp macro="" textlink="">
      <xdr:nvSpPr>
        <xdr:cNvPr id="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2</xdr:row>
      <xdr:rowOff>0</xdr:rowOff>
    </xdr:from>
    <xdr:to>
      <xdr:col>7</xdr:col>
      <xdr:colOff>228600</xdr:colOff>
      <xdr:row>3</xdr:row>
      <xdr:rowOff>66675</xdr:rowOff>
    </xdr:to>
    <xdr:sp macro="" textlink="">
      <xdr:nvSpPr>
        <xdr:cNvPr id="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3</xdr:row>
      <xdr:rowOff>76200</xdr:rowOff>
    </xdr:from>
    <xdr:to>
      <xdr:col>7</xdr:col>
      <xdr:colOff>228600</xdr:colOff>
      <xdr:row>4</xdr:row>
      <xdr:rowOff>142875</xdr:rowOff>
    </xdr:to>
    <xdr:sp macro="" textlink="">
      <xdr:nvSpPr>
        <xdr:cNvPr id="1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3</xdr:row>
      <xdr:rowOff>76200</xdr:rowOff>
    </xdr:from>
    <xdr:to>
      <xdr:col>7</xdr:col>
      <xdr:colOff>228600</xdr:colOff>
      <xdr:row>4</xdr:row>
      <xdr:rowOff>142875</xdr:rowOff>
    </xdr:to>
    <xdr:sp macro="" textlink="">
      <xdr:nvSpPr>
        <xdr:cNvPr id="1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342900</xdr:colOff>
      <xdr:row>27</xdr:row>
      <xdr:rowOff>152400</xdr:rowOff>
    </xdr:from>
    <xdr:to>
      <xdr:col>10</xdr:col>
      <xdr:colOff>352425</xdr:colOff>
      <xdr:row>31</xdr:row>
      <xdr:rowOff>0</xdr:rowOff>
    </xdr:to>
    <xdr:pic>
      <xdr:nvPicPr>
        <xdr:cNvPr id="2" name="image05.jpg" descr="LogoGovRondonia web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762375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190500</xdr:colOff>
      <xdr:row>1</xdr:row>
      <xdr:rowOff>428625</xdr:rowOff>
    </xdr:from>
    <xdr:to>
      <xdr:col>5</xdr:col>
      <xdr:colOff>180975</xdr:colOff>
      <xdr:row>5</xdr:row>
      <xdr:rowOff>161925</xdr:rowOff>
    </xdr:to>
    <xdr:pic>
      <xdr:nvPicPr>
        <xdr:cNvPr id="3" name="image00.jpg" descr="LOGO DETRAN PLÁSTICA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809625" cy="828675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9525</xdr:colOff>
      <xdr:row>1</xdr:row>
      <xdr:rowOff>400050</xdr:rowOff>
    </xdr:from>
    <xdr:to>
      <xdr:col>12</xdr:col>
      <xdr:colOff>133350</xdr:colOff>
      <xdr:row>6</xdr:row>
      <xdr:rowOff>9525</xdr:rowOff>
    </xdr:to>
    <xdr:pic>
      <xdr:nvPicPr>
        <xdr:cNvPr id="4" name="image02.jpg" descr="BrasaoRondonia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733425" cy="895350"/>
        </a:xfrm>
        <a:prstGeom prst="rect">
          <a:avLst/>
        </a:prstGeom>
        <a:noFill/>
      </xdr:spPr>
    </xdr:pic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400050</xdr:colOff>
      <xdr:row>4</xdr:row>
      <xdr:rowOff>38100</xdr:rowOff>
    </xdr:from>
    <xdr:to>
      <xdr:col>6</xdr:col>
      <xdr:colOff>171450</xdr:colOff>
      <xdr:row>8</xdr:row>
      <xdr:rowOff>57150</xdr:rowOff>
    </xdr:to>
    <xdr:pic>
      <xdr:nvPicPr>
        <xdr:cNvPr id="2" name="image00.jpg" descr="LOGO DETRAN PLÁSTICA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809625" cy="809625"/>
        </a:xfrm>
        <a:prstGeom prst="rect">
          <a:avLst/>
        </a:prstGeom>
        <a:noFill/>
      </xdr:spPr>
    </xdr:pic>
    <xdr:clientData fLocksWithSheet="0"/>
  </xdr:twoCellAnchor>
  <xdr:twoCellAnchor>
    <xdr:from>
      <xdr:col>14</xdr:col>
      <xdr:colOff>0</xdr:colOff>
      <xdr:row>4</xdr:row>
      <xdr:rowOff>9525</xdr:rowOff>
    </xdr:from>
    <xdr:to>
      <xdr:col>15</xdr:col>
      <xdr:colOff>238125</xdr:colOff>
      <xdr:row>8</xdr:row>
      <xdr:rowOff>95250</xdr:rowOff>
    </xdr:to>
    <xdr:pic>
      <xdr:nvPicPr>
        <xdr:cNvPr id="3" name="image02.jpg" descr="BrasaoRondonia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733425" cy="87630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419100</xdr:colOff>
      <xdr:row>15</xdr:row>
      <xdr:rowOff>95250</xdr:rowOff>
    </xdr:from>
    <xdr:to>
      <xdr:col>6</xdr:col>
      <xdr:colOff>190500</xdr:colOff>
      <xdr:row>19</xdr:row>
      <xdr:rowOff>114300</xdr:rowOff>
    </xdr:to>
    <xdr:pic>
      <xdr:nvPicPr>
        <xdr:cNvPr id="4" name="image00.jpg" descr="LOGO DETRAN PLÁSTICA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809625" cy="809625"/>
        </a:xfrm>
        <a:prstGeom prst="rect">
          <a:avLst/>
        </a:prstGeom>
        <a:noFill/>
      </xdr:spPr>
    </xdr:pic>
    <xdr:clientData fLocksWithSheet="0"/>
  </xdr:twoCellAnchor>
  <xdr:twoCellAnchor>
    <xdr:from>
      <xdr:col>14</xdr:col>
      <xdr:colOff>9525</xdr:colOff>
      <xdr:row>15</xdr:row>
      <xdr:rowOff>76200</xdr:rowOff>
    </xdr:from>
    <xdr:to>
      <xdr:col>15</xdr:col>
      <xdr:colOff>247650</xdr:colOff>
      <xdr:row>19</xdr:row>
      <xdr:rowOff>161925</xdr:rowOff>
    </xdr:to>
    <xdr:pic>
      <xdr:nvPicPr>
        <xdr:cNvPr id="5" name="image02.jpg" descr="BrasaoRondonia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733425" cy="87630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342900</xdr:colOff>
      <xdr:row>25</xdr:row>
      <xdr:rowOff>0</xdr:rowOff>
    </xdr:from>
    <xdr:to>
      <xdr:col>6</xdr:col>
      <xdr:colOff>114300</xdr:colOff>
      <xdr:row>29</xdr:row>
      <xdr:rowOff>19050</xdr:rowOff>
    </xdr:to>
    <xdr:pic>
      <xdr:nvPicPr>
        <xdr:cNvPr id="6" name="image00.jpg" descr="LOGO DETRAN PLÁSTICA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809625" cy="809625"/>
        </a:xfrm>
        <a:prstGeom prst="rect">
          <a:avLst/>
        </a:prstGeom>
        <a:noFill/>
      </xdr:spPr>
    </xdr:pic>
    <xdr:clientData fLocksWithSheet="0"/>
  </xdr:twoCellAnchor>
  <xdr:twoCellAnchor>
    <xdr:from>
      <xdr:col>13</xdr:col>
      <xdr:colOff>428625</xdr:colOff>
      <xdr:row>24</xdr:row>
      <xdr:rowOff>171450</xdr:rowOff>
    </xdr:from>
    <xdr:to>
      <xdr:col>15</xdr:col>
      <xdr:colOff>190500</xdr:colOff>
      <xdr:row>29</xdr:row>
      <xdr:rowOff>76200</xdr:rowOff>
    </xdr:to>
    <xdr:pic>
      <xdr:nvPicPr>
        <xdr:cNvPr id="7" name="image02.jpg" descr="BrasaoRondonia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752475" cy="89535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342900</xdr:colOff>
      <xdr:row>35</xdr:row>
      <xdr:rowOff>57150</xdr:rowOff>
    </xdr:from>
    <xdr:to>
      <xdr:col>6</xdr:col>
      <xdr:colOff>114300</xdr:colOff>
      <xdr:row>39</xdr:row>
      <xdr:rowOff>76200</xdr:rowOff>
    </xdr:to>
    <xdr:pic>
      <xdr:nvPicPr>
        <xdr:cNvPr id="8" name="image00.jpg" descr="LOGO DETRAN PLÁSTICA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809625" cy="809625"/>
        </a:xfrm>
        <a:prstGeom prst="rect">
          <a:avLst/>
        </a:prstGeom>
        <a:noFill/>
      </xdr:spPr>
    </xdr:pic>
    <xdr:clientData fLocksWithSheet="0"/>
  </xdr:twoCellAnchor>
  <xdr:twoCellAnchor>
    <xdr:from>
      <xdr:col>13</xdr:col>
      <xdr:colOff>400050</xdr:colOff>
      <xdr:row>35</xdr:row>
      <xdr:rowOff>47625</xdr:rowOff>
    </xdr:from>
    <xdr:to>
      <xdr:col>15</xdr:col>
      <xdr:colOff>161925</xdr:colOff>
      <xdr:row>39</xdr:row>
      <xdr:rowOff>133350</xdr:rowOff>
    </xdr:to>
    <xdr:pic>
      <xdr:nvPicPr>
        <xdr:cNvPr id="9" name="image02.jpg" descr="BrasaoRondonia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752475" cy="87630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419100</xdr:colOff>
      <xdr:row>45</xdr:row>
      <xdr:rowOff>76200</xdr:rowOff>
    </xdr:from>
    <xdr:to>
      <xdr:col>6</xdr:col>
      <xdr:colOff>190500</xdr:colOff>
      <xdr:row>49</xdr:row>
      <xdr:rowOff>95250</xdr:rowOff>
    </xdr:to>
    <xdr:pic>
      <xdr:nvPicPr>
        <xdr:cNvPr id="10" name="image00.jpg" descr="LOGO DETRAN PLÁSTICA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809625" cy="809625"/>
        </a:xfrm>
        <a:prstGeom prst="rect">
          <a:avLst/>
        </a:prstGeom>
        <a:noFill/>
      </xdr:spPr>
    </xdr:pic>
    <xdr:clientData fLocksWithSheet="0"/>
  </xdr:twoCellAnchor>
  <xdr:twoCellAnchor>
    <xdr:from>
      <xdr:col>13</xdr:col>
      <xdr:colOff>457200</xdr:colOff>
      <xdr:row>45</xdr:row>
      <xdr:rowOff>9525</xdr:rowOff>
    </xdr:from>
    <xdr:to>
      <xdr:col>15</xdr:col>
      <xdr:colOff>219075</xdr:colOff>
      <xdr:row>49</xdr:row>
      <xdr:rowOff>95250</xdr:rowOff>
    </xdr:to>
    <xdr:pic>
      <xdr:nvPicPr>
        <xdr:cNvPr id="11" name="image02.jpg" descr="BrasaoRondonia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752475" cy="8763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619125</xdr:colOff>
      <xdr:row>5</xdr:row>
      <xdr:rowOff>76200</xdr:rowOff>
    </xdr:from>
    <xdr:to>
      <xdr:col>6</xdr:col>
      <xdr:colOff>314325</xdr:colOff>
      <xdr:row>6</xdr:row>
      <xdr:rowOff>142875</xdr:rowOff>
    </xdr:to>
    <xdr:sp macro="" textlink="">
      <xdr:nvSpPr>
        <xdr:cNvPr id="1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4</xdr:row>
      <xdr:rowOff>0</xdr:rowOff>
    </xdr:from>
    <xdr:to>
      <xdr:col>6</xdr:col>
      <xdr:colOff>314325</xdr:colOff>
      <xdr:row>5</xdr:row>
      <xdr:rowOff>76200</xdr:rowOff>
    </xdr:to>
    <xdr:sp macro="" textlink="">
      <xdr:nvSpPr>
        <xdr:cNvPr id="1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6</xdr:row>
      <xdr:rowOff>76200</xdr:rowOff>
    </xdr:from>
    <xdr:to>
      <xdr:col>6</xdr:col>
      <xdr:colOff>314325</xdr:colOff>
      <xdr:row>7</xdr:row>
      <xdr:rowOff>142875</xdr:rowOff>
    </xdr:to>
    <xdr:sp macro="" textlink="">
      <xdr:nvSpPr>
        <xdr:cNvPr id="1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5</xdr:row>
      <xdr:rowOff>76200</xdr:rowOff>
    </xdr:from>
    <xdr:to>
      <xdr:col>6</xdr:col>
      <xdr:colOff>314325</xdr:colOff>
      <xdr:row>6</xdr:row>
      <xdr:rowOff>142875</xdr:rowOff>
    </xdr:to>
    <xdr:sp macro="" textlink="">
      <xdr:nvSpPr>
        <xdr:cNvPr id="1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76200</xdr:rowOff>
    </xdr:from>
    <xdr:to>
      <xdr:col>6</xdr:col>
      <xdr:colOff>314325</xdr:colOff>
      <xdr:row>17</xdr:row>
      <xdr:rowOff>142875</xdr:rowOff>
    </xdr:to>
    <xdr:sp macro="" textlink="">
      <xdr:nvSpPr>
        <xdr:cNvPr id="1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15</xdr:row>
      <xdr:rowOff>0</xdr:rowOff>
    </xdr:from>
    <xdr:to>
      <xdr:col>6</xdr:col>
      <xdr:colOff>314325</xdr:colOff>
      <xdr:row>16</xdr:row>
      <xdr:rowOff>76200</xdr:rowOff>
    </xdr:to>
    <xdr:sp macro="" textlink="">
      <xdr:nvSpPr>
        <xdr:cNvPr id="1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17</xdr:row>
      <xdr:rowOff>76200</xdr:rowOff>
    </xdr:from>
    <xdr:to>
      <xdr:col>6</xdr:col>
      <xdr:colOff>314325</xdr:colOff>
      <xdr:row>18</xdr:row>
      <xdr:rowOff>142875</xdr:rowOff>
    </xdr:to>
    <xdr:sp macro="" textlink="">
      <xdr:nvSpPr>
        <xdr:cNvPr id="1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16</xdr:row>
      <xdr:rowOff>76200</xdr:rowOff>
    </xdr:from>
    <xdr:to>
      <xdr:col>6</xdr:col>
      <xdr:colOff>314325</xdr:colOff>
      <xdr:row>17</xdr:row>
      <xdr:rowOff>142875</xdr:rowOff>
    </xdr:to>
    <xdr:sp macro="" textlink="">
      <xdr:nvSpPr>
        <xdr:cNvPr id="1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26</xdr:row>
      <xdr:rowOff>76200</xdr:rowOff>
    </xdr:from>
    <xdr:to>
      <xdr:col>6</xdr:col>
      <xdr:colOff>190500</xdr:colOff>
      <xdr:row>27</xdr:row>
      <xdr:rowOff>142875</xdr:rowOff>
    </xdr:to>
    <xdr:sp macro="" textlink="">
      <xdr:nvSpPr>
        <xdr:cNvPr id="2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25</xdr:row>
      <xdr:rowOff>0</xdr:rowOff>
    </xdr:from>
    <xdr:to>
      <xdr:col>6</xdr:col>
      <xdr:colOff>190500</xdr:colOff>
      <xdr:row>26</xdr:row>
      <xdr:rowOff>76200</xdr:rowOff>
    </xdr:to>
    <xdr:sp macro="" textlink="">
      <xdr:nvSpPr>
        <xdr:cNvPr id="2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27</xdr:row>
      <xdr:rowOff>76200</xdr:rowOff>
    </xdr:from>
    <xdr:to>
      <xdr:col>6</xdr:col>
      <xdr:colOff>190500</xdr:colOff>
      <xdr:row>28</xdr:row>
      <xdr:rowOff>142875</xdr:rowOff>
    </xdr:to>
    <xdr:sp macro="" textlink="">
      <xdr:nvSpPr>
        <xdr:cNvPr id="2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26</xdr:row>
      <xdr:rowOff>76200</xdr:rowOff>
    </xdr:from>
    <xdr:to>
      <xdr:col>6</xdr:col>
      <xdr:colOff>190500</xdr:colOff>
      <xdr:row>27</xdr:row>
      <xdr:rowOff>142875</xdr:rowOff>
    </xdr:to>
    <xdr:sp macro="" textlink="">
      <xdr:nvSpPr>
        <xdr:cNvPr id="2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36</xdr:row>
      <xdr:rowOff>76200</xdr:rowOff>
    </xdr:from>
    <xdr:to>
      <xdr:col>6</xdr:col>
      <xdr:colOff>190500</xdr:colOff>
      <xdr:row>37</xdr:row>
      <xdr:rowOff>142875</xdr:rowOff>
    </xdr:to>
    <xdr:sp macro="" textlink="">
      <xdr:nvSpPr>
        <xdr:cNvPr id="2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35</xdr:row>
      <xdr:rowOff>0</xdr:rowOff>
    </xdr:from>
    <xdr:to>
      <xdr:col>6</xdr:col>
      <xdr:colOff>190500</xdr:colOff>
      <xdr:row>36</xdr:row>
      <xdr:rowOff>76200</xdr:rowOff>
    </xdr:to>
    <xdr:sp macro="" textlink="">
      <xdr:nvSpPr>
        <xdr:cNvPr id="2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37</xdr:row>
      <xdr:rowOff>76200</xdr:rowOff>
    </xdr:from>
    <xdr:to>
      <xdr:col>6</xdr:col>
      <xdr:colOff>190500</xdr:colOff>
      <xdr:row>38</xdr:row>
      <xdr:rowOff>142875</xdr:rowOff>
    </xdr:to>
    <xdr:sp macro="" textlink="">
      <xdr:nvSpPr>
        <xdr:cNvPr id="2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36</xdr:row>
      <xdr:rowOff>76200</xdr:rowOff>
    </xdr:from>
    <xdr:to>
      <xdr:col>6</xdr:col>
      <xdr:colOff>190500</xdr:colOff>
      <xdr:row>37</xdr:row>
      <xdr:rowOff>142875</xdr:rowOff>
    </xdr:to>
    <xdr:sp macro="" textlink="">
      <xdr:nvSpPr>
        <xdr:cNvPr id="2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46</xdr:row>
      <xdr:rowOff>76200</xdr:rowOff>
    </xdr:from>
    <xdr:to>
      <xdr:col>6</xdr:col>
      <xdr:colOff>190500</xdr:colOff>
      <xdr:row>47</xdr:row>
      <xdr:rowOff>142875</xdr:rowOff>
    </xdr:to>
    <xdr:sp macro="" textlink="">
      <xdr:nvSpPr>
        <xdr:cNvPr id="2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45</xdr:row>
      <xdr:rowOff>0</xdr:rowOff>
    </xdr:from>
    <xdr:to>
      <xdr:col>6</xdr:col>
      <xdr:colOff>190500</xdr:colOff>
      <xdr:row>46</xdr:row>
      <xdr:rowOff>76200</xdr:rowOff>
    </xdr:to>
    <xdr:sp macro="" textlink="">
      <xdr:nvSpPr>
        <xdr:cNvPr id="2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47</xdr:row>
      <xdr:rowOff>76200</xdr:rowOff>
    </xdr:from>
    <xdr:to>
      <xdr:col>6</xdr:col>
      <xdr:colOff>190500</xdr:colOff>
      <xdr:row>48</xdr:row>
      <xdr:rowOff>142875</xdr:rowOff>
    </xdr:to>
    <xdr:sp macro="" textlink="">
      <xdr:nvSpPr>
        <xdr:cNvPr id="3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0</xdr:colOff>
      <xdr:row>46</xdr:row>
      <xdr:rowOff>76200</xdr:rowOff>
    </xdr:from>
    <xdr:to>
      <xdr:col>6</xdr:col>
      <xdr:colOff>190500</xdr:colOff>
      <xdr:row>47</xdr:row>
      <xdr:rowOff>142875</xdr:rowOff>
    </xdr:to>
    <xdr:sp macro="" textlink="">
      <xdr:nvSpPr>
        <xdr:cNvPr id="3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38</xdr:row>
      <xdr:rowOff>9525</xdr:rowOff>
    </xdr:from>
    <xdr:to>
      <xdr:col>8</xdr:col>
      <xdr:colOff>76200</xdr:colOff>
      <xdr:row>43</xdr:row>
      <xdr:rowOff>66675</xdr:rowOff>
    </xdr:to>
    <xdr:pic>
      <xdr:nvPicPr>
        <xdr:cNvPr id="2" name="image07.jpg" descr="ASSINATURA AIRTON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828800" cy="100965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0</xdr:colOff>
      <xdr:row>37</xdr:row>
      <xdr:rowOff>171450</xdr:rowOff>
    </xdr:from>
    <xdr:to>
      <xdr:col>12</xdr:col>
      <xdr:colOff>476250</xdr:colOff>
      <xdr:row>42</xdr:row>
      <xdr:rowOff>171450</xdr:rowOff>
    </xdr:to>
    <xdr:pic>
      <xdr:nvPicPr>
        <xdr:cNvPr id="3" name="image26.jpg" descr="Assinatura Carvalho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695450" cy="95250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171450</xdr:colOff>
      <xdr:row>3</xdr:row>
      <xdr:rowOff>95250</xdr:rowOff>
    </xdr:from>
    <xdr:to>
      <xdr:col>5</xdr:col>
      <xdr:colOff>419100</xdr:colOff>
      <xdr:row>7</xdr:row>
      <xdr:rowOff>190500</xdr:rowOff>
    </xdr:to>
    <xdr:pic>
      <xdr:nvPicPr>
        <xdr:cNvPr id="4" name="image00.jpg" descr="LOGO DETRAN PLÁSTICA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790575" cy="809625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590550</xdr:colOff>
      <xdr:row>3</xdr:row>
      <xdr:rowOff>0</xdr:rowOff>
    </xdr:from>
    <xdr:to>
      <xdr:col>13</xdr:col>
      <xdr:colOff>123825</xdr:colOff>
      <xdr:row>7</xdr:row>
      <xdr:rowOff>161925</xdr:rowOff>
    </xdr:to>
    <xdr:pic>
      <xdr:nvPicPr>
        <xdr:cNvPr id="5" name="image02.jpg" descr="BrasaoRondonia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752475" cy="876300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571500</xdr:colOff>
      <xdr:row>11</xdr:row>
      <xdr:rowOff>47625</xdr:rowOff>
    </xdr:from>
    <xdr:to>
      <xdr:col>13</xdr:col>
      <xdr:colOff>447675</xdr:colOff>
      <xdr:row>43</xdr:row>
      <xdr:rowOff>333375</xdr:rowOff>
    </xdr:to>
    <xdr:sp macro="" textlink="">
      <xdr:nvSpPr>
        <xdr:cNvPr id="6" name="Shape 3"/>
        <xdr:cNvSpPr txBox="1"/>
      </xdr:nvSpPr>
      <xdr:spPr>
        <a:xfrm>
          <a:off x="2431350" y="598650"/>
          <a:ext cx="5829299" cy="6362701"/>
        </a:xfrm>
        <a:prstGeom prst="rect">
          <a:avLst/>
        </a:prstGeom>
        <a:solidFill>
          <a:schemeClr val="lt1"/>
        </a:solidFill>
        <a:ln w="25400" cap="flat" cmpd="sng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 marL="0" marR="0" lvl="0" indent="457200" algn="ctr" rtl="0">
            <a:spcBef>
              <a:spcPts val="0"/>
            </a:spcBef>
            <a:buNone/>
          </a:pPr>
          <a:endParaRPr sz="1100" b="1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457200" algn="l" rtl="0">
            <a:spcBef>
              <a:spcPts val="0"/>
            </a:spcBef>
            <a:buSzPct val="25000"/>
            <a:buNone/>
          </a:pPr>
          <a:r>
            <a:rPr lang="en-US" sz="1600" b="1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                                </a:t>
          </a:r>
        </a:p>
        <a:p>
          <a:pPr marL="0" marR="0" lvl="0" indent="0" algn="just" rtl="0">
            <a:spcBef>
              <a:spcPts val="0"/>
            </a:spcBef>
            <a:buSzPct val="25000"/>
            <a:buNone/>
          </a:pPr>
          <a:r>
            <a:rPr lang="en-US" sz="1100" b="1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	É com satisfação que apresentamos a 4ª edição do Anuário Estatístico de Trânsito, que reúne dados referentes ao ano de 2012. Temos a pretensão de nos consolidarmos como principal fonte de informações para pesquisadores, estudantes, gestores públicos e privados e demais interessados sobre o Trânsito.</a:t>
          </a:r>
        </a:p>
        <a:p>
          <a:pPr marL="0" marR="0" lvl="0" indent="0" algn="just" rtl="0">
            <a:spcBef>
              <a:spcPts val="0"/>
            </a:spcBef>
            <a:buNone/>
          </a:pPr>
          <a:endParaRPr sz="1100" b="1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just" rtl="0">
            <a:spcBef>
              <a:spcPts val="0"/>
            </a:spcBef>
            <a:buSzPct val="25000"/>
            <a:buNone/>
          </a:pPr>
          <a:r>
            <a:rPr lang="en-US" sz="1100" b="1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	Neste Anuário são apresentados dados sobre frota de veículos, habilitação e infrações do Estado de Rondônia. Desta forma, é possível construir um estudo mais preciso acerca da realidade do trânsito, possibilitando estratégias para elaboração de campanhas educativas, focando a diminuição de danos materiais, feridos e vítimas fatais. </a:t>
          </a:r>
        </a:p>
        <a:p>
          <a:pPr marL="0" marR="0" lvl="0" indent="0" algn="just" rtl="0">
            <a:spcBef>
              <a:spcPts val="0"/>
            </a:spcBef>
            <a:buNone/>
          </a:pPr>
          <a:endParaRPr sz="1100" b="1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just" rtl="0">
            <a:spcBef>
              <a:spcPts val="0"/>
            </a:spcBef>
            <a:buSzPct val="25000"/>
            <a:buNone/>
          </a:pPr>
          <a:r>
            <a:rPr lang="en-US" sz="1100" b="1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	O anuário compacta a realidade autêntica da situação do Trânsito no Estado de Rondônia, apresentando agravos, fatos, acompanhamento de números, indicadores de causa, crescimento de dados, aspectos alarmantes e pontos obscuros. </a:t>
          </a:r>
        </a:p>
        <a:p>
          <a:pPr marL="0" marR="0" lvl="0" indent="0" algn="just" rtl="0">
            <a:spcBef>
              <a:spcPts val="0"/>
            </a:spcBef>
            <a:buNone/>
          </a:pPr>
          <a:endParaRPr sz="1100" b="1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just" rtl="0">
            <a:spcBef>
              <a:spcPts val="0"/>
            </a:spcBef>
            <a:buSzPct val="25000"/>
            <a:buNone/>
          </a:pPr>
          <a:r>
            <a:rPr lang="en-US" sz="1100" b="1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	O banco de dados referencia informações para pesquisa científica, sugestões para produções de conteúdos jornalísticos e planejamento de ações por parte do poder executivo no que tange à fiscalização orientação e engenharia de tráfego de trânsito.</a:t>
          </a:r>
        </a:p>
        <a:p>
          <a:pPr marL="0" marR="0" lvl="0" indent="0" algn="just" rtl="0">
            <a:spcBef>
              <a:spcPts val="0"/>
            </a:spcBef>
            <a:buNone/>
          </a:pPr>
          <a:endParaRPr sz="1100" b="1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just" rtl="0">
            <a:spcBef>
              <a:spcPts val="0"/>
            </a:spcBef>
            <a:buSzPct val="25000"/>
            <a:buNone/>
          </a:pPr>
          <a:r>
            <a:rPr lang="en-US" sz="1100" b="1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	Em função do lançamento, pela ONU, da Década de Ações pela Segurança no Trânsito (2011 a 2020), esperamos que a cada novo anuário, os dados sobre acidentes de trânsito mostrem uma considerável redução de acidentes, considerando o vasto trabalho educativo e fiscalizatório que temos desempenhado em todo o Estado.</a:t>
          </a:r>
        </a:p>
        <a:p>
          <a:pPr marL="0" marR="0" lvl="0" indent="0" algn="just" rtl="0">
            <a:spcBef>
              <a:spcPts val="0"/>
            </a:spcBef>
            <a:buNone/>
          </a:pPr>
          <a:endParaRPr sz="1100" b="1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just" rtl="0">
            <a:spcBef>
              <a:spcPts val="0"/>
            </a:spcBef>
            <a:buSzPct val="25000"/>
            <a:buNone/>
          </a:pPr>
          <a:r>
            <a:rPr lang="en-US" sz="1100" b="1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	Válido comentar que a base deste documento é ferramenta de contribuição com órgãos das demais esferas governamentais, não governamentais e sociedade em suma escala.</a:t>
          </a:r>
        </a:p>
        <a:p>
          <a:pPr marL="0" marR="0" lvl="0" indent="0" algn="just" rtl="0">
            <a:lnSpc>
              <a:spcPct val="150000"/>
            </a:lnSpc>
            <a:spcBef>
              <a:spcPts val="0"/>
            </a:spcBef>
            <a:buNone/>
          </a:pPr>
          <a:endParaRPr sz="11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4</xdr:row>
      <xdr:rowOff>76200</xdr:rowOff>
    </xdr:from>
    <xdr:to>
      <xdr:col>9</xdr:col>
      <xdr:colOff>200025</xdr:colOff>
      <xdr:row>5</xdr:row>
      <xdr:rowOff>142875</xdr:rowOff>
    </xdr:to>
    <xdr:sp macro="" textlink="">
      <xdr:nvSpPr>
        <xdr:cNvPr id="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209550</xdr:colOff>
      <xdr:row>8</xdr:row>
      <xdr:rowOff>161925</xdr:rowOff>
    </xdr:from>
    <xdr:to>
      <xdr:col>10</xdr:col>
      <xdr:colOff>209550</xdr:colOff>
      <xdr:row>10</xdr:row>
      <xdr:rowOff>161925</xdr:rowOff>
    </xdr:to>
    <xdr:sp macro="" textlink="">
      <xdr:nvSpPr>
        <xdr:cNvPr id="8" name="Shape 5"/>
        <xdr:cNvSpPr/>
      </xdr:nvSpPr>
      <xdr:spPr>
        <a:xfrm>
          <a:off x="4434735" y="3591764"/>
          <a:ext cx="1822529" cy="376472"/>
        </a:xfrm>
        <a:prstGeom prst="rect">
          <a:avLst/>
        </a:prstGeom>
        <a:noFill/>
        <a:ln>
          <a:noFill/>
        </a:ln>
      </xdr:spPr>
      <xdr:txBody>
        <a:bodyPr lIns="91425" tIns="45700" rIns="91425" bIns="45700" anchor="t" anchorCtr="0">
          <a:noAutofit/>
        </a:bodyPr>
        <a:lstStyle/>
        <a:p>
          <a:pPr marL="0" marR="0" lvl="0" indent="0" algn="ctr" rtl="0">
            <a:spcBef>
              <a:spcPts val="0"/>
            </a:spcBef>
            <a:buSzPct val="25000"/>
            <a:buNone/>
          </a:pPr>
          <a:r>
            <a:rPr lang="en-US" sz="2000" b="1" i="0" u="none" strike="noStrike" cap="none" baseline="0">
              <a:solidFill>
                <a:schemeClr val="dk1"/>
              </a:solidFill>
            </a:rPr>
            <a:t>APRESENTAÇÃO</a:t>
          </a:r>
        </a:p>
      </xdr:txBody>
    </xdr:sp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95250</xdr:colOff>
      <xdr:row>4</xdr:row>
      <xdr:rowOff>114300</xdr:rowOff>
    </xdr:from>
    <xdr:to>
      <xdr:col>7</xdr:col>
      <xdr:colOff>266700</xdr:colOff>
      <xdr:row>8</xdr:row>
      <xdr:rowOff>133350</xdr:rowOff>
    </xdr:to>
    <xdr:pic>
      <xdr:nvPicPr>
        <xdr:cNvPr id="2" name="image00.jpg" descr="LOGO DETRAN PLÁSTICA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81050" cy="809625"/>
        </a:xfrm>
        <a:prstGeom prst="rect">
          <a:avLst/>
        </a:prstGeom>
        <a:noFill/>
      </xdr:spPr>
    </xdr:pic>
    <xdr:clientData fLocksWithSheet="0"/>
  </xdr:twoCellAnchor>
  <xdr:twoCellAnchor>
    <xdr:from>
      <xdr:col>13</xdr:col>
      <xdr:colOff>285750</xdr:colOff>
      <xdr:row>4</xdr:row>
      <xdr:rowOff>38100</xdr:rowOff>
    </xdr:from>
    <xdr:to>
      <xdr:col>14</xdr:col>
      <xdr:colOff>409575</xdr:colOff>
      <xdr:row>8</xdr:row>
      <xdr:rowOff>123825</xdr:rowOff>
    </xdr:to>
    <xdr:pic>
      <xdr:nvPicPr>
        <xdr:cNvPr id="3" name="image02.jpg" descr="BrasaoRondonia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733425" cy="876300"/>
        </a:xfrm>
        <a:prstGeom prst="rect">
          <a:avLst/>
        </a:prstGeom>
        <a:noFill/>
      </xdr:spPr>
    </xdr:pic>
    <xdr:clientData fLocksWithSheet="0"/>
  </xdr:twoCellAnchor>
  <xdr:twoCellAnchor>
    <xdr:from>
      <xdr:col>8</xdr:col>
      <xdr:colOff>619125</xdr:colOff>
      <xdr:row>5</xdr:row>
      <xdr:rowOff>76200</xdr:rowOff>
    </xdr:from>
    <xdr:to>
      <xdr:col>9</xdr:col>
      <xdr:colOff>200025</xdr:colOff>
      <xdr:row>6</xdr:row>
      <xdr:rowOff>142875</xdr:rowOff>
    </xdr:to>
    <xdr:sp macro="" textlink="">
      <xdr:nvSpPr>
        <xdr:cNvPr id="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123825</xdr:colOff>
      <xdr:row>9</xdr:row>
      <xdr:rowOff>171450</xdr:rowOff>
    </xdr:from>
    <xdr:to>
      <xdr:col>11</xdr:col>
      <xdr:colOff>485775</xdr:colOff>
      <xdr:row>10</xdr:row>
      <xdr:rowOff>276225</xdr:rowOff>
    </xdr:to>
    <xdr:sp macro="" textlink="">
      <xdr:nvSpPr>
        <xdr:cNvPr id="5" name="Shape 3"/>
        <xdr:cNvSpPr/>
      </xdr:nvSpPr>
      <xdr:spPr>
        <a:xfrm>
          <a:off x="4553944" y="3596142"/>
          <a:ext cx="1584111" cy="367716"/>
        </a:xfrm>
        <a:prstGeom prst="rect">
          <a:avLst/>
        </a:prstGeom>
        <a:noFill/>
        <a:ln>
          <a:noFill/>
        </a:ln>
      </xdr:spPr>
      <xdr:txBody>
        <a:bodyPr lIns="91425" tIns="45700" rIns="91425" bIns="45700" anchor="t" anchorCtr="0">
          <a:noAutofit/>
        </a:bodyPr>
        <a:lstStyle/>
        <a:p>
          <a:pPr marL="0" marR="0" lvl="0" indent="0" algn="ctr" rtl="0">
            <a:spcBef>
              <a:spcPts val="0"/>
            </a:spcBef>
            <a:buSzPct val="25000"/>
            <a:buNone/>
          </a:pPr>
          <a:r>
            <a:rPr lang="en-US" sz="2000" b="1" i="0" u="none" strike="noStrike" cap="none" baseline="0">
              <a:solidFill>
                <a:schemeClr val="dk1"/>
              </a:solidFill>
            </a:rPr>
            <a:t>INTRODUÇÃO</a:t>
          </a:r>
        </a:p>
      </xdr:txBody>
    </xdr:sp>
    <xdr:clientData fLocksWithSheet="0"/>
  </xdr:twoCellAnchor>
  <xdr:twoCellAnchor>
    <xdr:from>
      <xdr:col>5</xdr:col>
      <xdr:colOff>133350</xdr:colOff>
      <xdr:row>12</xdr:row>
      <xdr:rowOff>38100</xdr:rowOff>
    </xdr:from>
    <xdr:to>
      <xdr:col>16</xdr:col>
      <xdr:colOff>76200</xdr:colOff>
      <xdr:row>64</xdr:row>
      <xdr:rowOff>152400</xdr:rowOff>
    </xdr:to>
    <xdr:sp macro="" textlink="">
      <xdr:nvSpPr>
        <xdr:cNvPr id="6" name="Shape 2"/>
        <xdr:cNvSpPr txBox="1"/>
      </xdr:nvSpPr>
      <xdr:spPr>
        <a:xfrm>
          <a:off x="2050350" y="0"/>
          <a:ext cx="6591299" cy="7559999"/>
        </a:xfrm>
        <a:prstGeom prst="rect">
          <a:avLst/>
        </a:prstGeom>
        <a:solidFill>
          <a:srgbClr val="F2F2F2"/>
        </a:solidFill>
        <a:ln w="57150" cap="flat" cmpd="sng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 marL="0" marR="0" lvl="0" indent="0" algn="just" rtl="0">
            <a:spcBef>
              <a:spcPts val="0"/>
            </a:spcBef>
            <a:buSzPct val="25000"/>
            <a:buNone/>
          </a:pPr>
          <a:r>
            <a:rPr lang="en-US" sz="1100" b="0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							As informações sobre acidentes de trânsito, aqui relatadas são provenientes de uma base de dados coletados na Polícia Civil, batalhões da Polícia Militar, Polícia Rodoviária Federal e Instituto Médico Legal. </a:t>
          </a:r>
        </a:p>
        <a:p>
          <a:pPr marL="0" marR="0" lvl="0" indent="0" algn="just" rtl="0">
            <a:spcBef>
              <a:spcPts val="0"/>
            </a:spcBef>
            <a:buSzPct val="25000"/>
            <a:buNone/>
          </a:pPr>
          <a:r>
            <a:rPr lang="en-US" sz="1100" b="0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 </a:t>
          </a:r>
        </a:p>
        <a:p>
          <a:pPr marL="0" marR="0" lvl="0" indent="0" algn="just" rtl="0">
            <a:spcBef>
              <a:spcPts val="0"/>
            </a:spcBef>
            <a:buSzPct val="25000"/>
            <a:buNone/>
          </a:pPr>
          <a:r>
            <a:rPr lang="en-US" sz="1100" b="0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 	O Sistema de informações de acidente e trânsito do DETRAN-RO segue orientações da Associação Brasileira de Normas Técnicas pela NBR 10697 - Pesquisas de Acidentes de Trânsito, junho/89. Portanto essa metodologia causa divergências com relação aos dados gerados pelo sistema do Ministério da Saúde, tendo em vista que o ministério não usa a referida NBR.</a:t>
          </a:r>
        </a:p>
        <a:p>
          <a:pPr marL="0" marR="0" lvl="0" indent="0" algn="just" rtl="0">
            <a:spcBef>
              <a:spcPts val="0"/>
            </a:spcBef>
            <a:buNone/>
          </a:pPr>
          <a:endParaRPr sz="1100" b="0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just" rtl="0">
            <a:spcBef>
              <a:spcPts val="0"/>
            </a:spcBef>
            <a:buSzPct val="25000"/>
            <a:buNone/>
          </a:pPr>
          <a:r>
            <a:rPr lang="en-US" sz="1100" b="0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	Os dados de acidentes contidos neste anuário referem-se aos acidentes ocorridos em vias de jurisdição municipal, portanto não estão computados os dados das rodovias federais que cortam o município.</a:t>
          </a:r>
        </a:p>
        <a:p>
          <a:pPr marL="0" marR="0" lvl="0" indent="0" algn="just" rtl="0">
            <a:spcBef>
              <a:spcPts val="0"/>
            </a:spcBef>
            <a:buNone/>
          </a:pPr>
          <a:endParaRPr sz="1100" b="0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just" rtl="0">
            <a:spcBef>
              <a:spcPts val="0"/>
            </a:spcBef>
            <a:buSzPct val="25000"/>
            <a:buNone/>
          </a:pPr>
          <a:r>
            <a:rPr lang="en-US" sz="1100" b="0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	O sistema de coleta de dados do DETRAN-RO segue o seguinte Organograma:</a:t>
          </a:r>
        </a:p>
        <a:p>
          <a:pPr marL="0" marR="0" lvl="0" indent="0" algn="just" rtl="0">
            <a:spcBef>
              <a:spcPts val="0"/>
            </a:spcBef>
            <a:buNone/>
          </a:pPr>
          <a:endParaRPr sz="1100" b="0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just" rtl="0">
            <a:spcBef>
              <a:spcPts val="0"/>
            </a:spcBef>
            <a:buSzPct val="25000"/>
            <a:buNone/>
          </a:pPr>
          <a:r>
            <a:rPr lang="en-US" sz="1100" b="0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 </a:t>
          </a:r>
        </a:p>
        <a:p>
          <a:pPr marL="0" marR="0" lvl="0" indent="0" algn="just" rtl="0">
            <a:spcBef>
              <a:spcPts val="0"/>
            </a:spcBef>
            <a:buNone/>
          </a:pPr>
          <a:endParaRPr sz="1100" b="0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just" rtl="0">
            <a:spcBef>
              <a:spcPts val="0"/>
            </a:spcBef>
            <a:buNone/>
          </a:pPr>
          <a:endParaRPr sz="1100" b="0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just" rtl="0">
            <a:spcBef>
              <a:spcPts val="0"/>
            </a:spcBef>
            <a:buNone/>
          </a:pPr>
          <a:endParaRPr sz="1100" b="0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just" rtl="0">
            <a:spcBef>
              <a:spcPts val="0"/>
            </a:spcBef>
            <a:buNone/>
          </a:pPr>
          <a:endParaRPr sz="1100" b="0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just" rtl="0">
            <a:spcBef>
              <a:spcPts val="0"/>
            </a:spcBef>
            <a:buNone/>
          </a:pPr>
          <a:endParaRPr sz="1100" b="0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just" rtl="0">
            <a:spcBef>
              <a:spcPts val="0"/>
            </a:spcBef>
            <a:buNone/>
          </a:pPr>
          <a:endParaRPr sz="1100" b="0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just" rtl="0">
            <a:spcBef>
              <a:spcPts val="0"/>
            </a:spcBef>
            <a:buNone/>
          </a:pPr>
          <a:endParaRPr sz="1100" b="0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just" rtl="0">
            <a:spcBef>
              <a:spcPts val="0"/>
            </a:spcBef>
            <a:buNone/>
          </a:pPr>
          <a:endParaRPr sz="1100" b="0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just" rtl="0">
            <a:spcBef>
              <a:spcPts val="0"/>
            </a:spcBef>
            <a:buNone/>
          </a:pPr>
          <a:endParaRPr sz="1100" b="0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just" rtl="0">
            <a:spcBef>
              <a:spcPts val="0"/>
            </a:spcBef>
            <a:buNone/>
          </a:pPr>
          <a:endParaRPr sz="1100" b="0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just" rtl="0">
            <a:spcBef>
              <a:spcPts val="0"/>
            </a:spcBef>
            <a:buNone/>
          </a:pPr>
          <a:endParaRPr sz="1100" b="0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just" rtl="0">
            <a:spcBef>
              <a:spcPts val="0"/>
            </a:spcBef>
            <a:buNone/>
          </a:pPr>
          <a:endParaRPr sz="1100" b="0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just" rtl="0">
            <a:spcBef>
              <a:spcPts val="0"/>
            </a:spcBef>
            <a:buNone/>
          </a:pPr>
          <a:endParaRPr sz="1100" b="0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just" rtl="0">
            <a:spcBef>
              <a:spcPts val="0"/>
            </a:spcBef>
            <a:buNone/>
          </a:pPr>
          <a:endParaRPr sz="1100" b="0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just" rtl="0">
            <a:spcBef>
              <a:spcPts val="0"/>
            </a:spcBef>
            <a:buNone/>
          </a:pPr>
          <a:endParaRPr sz="1100" b="0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just" rtl="0">
            <a:spcBef>
              <a:spcPts val="0"/>
            </a:spcBef>
            <a:buNone/>
          </a:pPr>
          <a:endParaRPr sz="1100" b="0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just" rtl="0">
            <a:spcBef>
              <a:spcPts val="0"/>
            </a:spcBef>
            <a:buNone/>
          </a:pPr>
          <a:endParaRPr sz="1100" b="0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just" rtl="0">
            <a:spcBef>
              <a:spcPts val="0"/>
            </a:spcBef>
            <a:buNone/>
          </a:pPr>
          <a:endParaRPr sz="1100" b="0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just" rtl="0">
            <a:spcBef>
              <a:spcPts val="0"/>
            </a:spcBef>
            <a:buNone/>
          </a:pPr>
          <a:endParaRPr sz="1100" b="0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just" rtl="0">
            <a:spcBef>
              <a:spcPts val="0"/>
            </a:spcBef>
            <a:buSzPct val="25000"/>
            <a:buNone/>
          </a:pPr>
          <a:r>
            <a:rPr lang="en-US" sz="1100" b="0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	</a:t>
          </a:r>
        </a:p>
        <a:p>
          <a:pPr marL="0" marR="0" lvl="0" indent="0" algn="just" rtl="0">
            <a:spcBef>
              <a:spcPts val="0"/>
            </a:spcBef>
            <a:buNone/>
          </a:pPr>
          <a:endParaRPr sz="1100" b="0" i="0" u="none" strike="noStrike" cap="none" baseline="0">
            <a:solidFill>
              <a:schemeClr val="dk1"/>
            </a:solidFill>
            <a:latin typeface="Arial"/>
            <a:ea typeface="Arial"/>
            <a:cs typeface="Arial"/>
            <a:sym typeface="Arial"/>
          </a:endParaRPr>
        </a:p>
        <a:p>
          <a:pPr marL="0" marR="0" lvl="0" indent="0" algn="just" rtl="0">
            <a:spcBef>
              <a:spcPts val="0"/>
            </a:spcBef>
            <a:buSzPct val="25000"/>
            <a:buNone/>
          </a:pPr>
          <a:r>
            <a:rPr lang="en-US" sz="1100" b="0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	</a:t>
          </a:r>
        </a:p>
        <a:p>
          <a:pPr marL="0" marR="0" lvl="0" indent="0" algn="just" rtl="0">
            <a:spcBef>
              <a:spcPts val="0"/>
            </a:spcBef>
            <a:buSzPct val="25000"/>
            <a:buNone/>
          </a:pPr>
          <a:r>
            <a:rPr lang="en-US" sz="1100" b="0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	A capital do Estado de Rondônia após uma forte expansão da frota, principalmente com a vinda do complexo do madeira (usinas hidroelétricas de Santo Antônio e Jirau), volta a ter um crescimento de frota próximo da média nacional (10,21%) o menor dos últimos 10 (dez) anos. A frota de motocicleta, que vinha em fortíssima ascensão, teve o menor crescimento dos últimos anos 11,46%. É a primeira vez em 10 (dez) anos que a frota de automóveis/camioneta cresce mais que a frota de motocicletas. </a:t>
          </a:r>
        </a:p>
        <a:p>
          <a:pPr marL="0" marR="0" lvl="0" indent="0" algn="just" rtl="0">
            <a:spcBef>
              <a:spcPts val="0"/>
            </a:spcBef>
            <a:buSzPct val="25000"/>
            <a:buNone/>
          </a:pPr>
          <a:r>
            <a:rPr lang="en-US" sz="1100" b="0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 </a:t>
          </a:r>
        </a:p>
        <a:p>
          <a:pPr marL="0" marR="0" lvl="0" indent="0" algn="just" rtl="0">
            <a:spcBef>
              <a:spcPts val="0"/>
            </a:spcBef>
            <a:buSzPct val="25000"/>
            <a:buNone/>
          </a:pPr>
          <a:r>
            <a:rPr lang="en-US" sz="1100" b="0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	 No ano de 2012 foram registrados em Porto Velho 4.947 acidentes com vítimas o que representa uma queda de -7,6% a primeira queda após 5 (cinco) anos. A maioria ocorre durante o dia (62,2%). O número de vítimas não fatais (7.108) em 2012 teve uma queda de -10,5%, no entanto as vítimas fatais (103) teve um aumento de 10,8%.</a:t>
          </a:r>
        </a:p>
        <a:p>
          <a:pPr marL="0" marR="0" lvl="0" indent="0" algn="just" rtl="0">
            <a:spcBef>
              <a:spcPts val="0"/>
            </a:spcBef>
            <a:buSzPct val="25000"/>
            <a:buNone/>
          </a:pPr>
          <a:r>
            <a:rPr lang="en-US" sz="1100" b="0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 </a:t>
          </a:r>
        </a:p>
        <a:p>
          <a:pPr marL="0" marR="0" lvl="0" indent="0" algn="just" rtl="0">
            <a:spcBef>
              <a:spcPts val="0"/>
            </a:spcBef>
            <a:buSzPct val="25000"/>
            <a:buNone/>
          </a:pPr>
          <a:r>
            <a:rPr lang="en-US" sz="1100" b="0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	O Bairro Nova Porto Velho é a região com maior probabilidade de acidente e a Avenida Calama foi a via que apresentou a maior quantidade de acidente em 2012. </a:t>
          </a:r>
        </a:p>
        <a:p>
          <a:pPr marL="0" marR="0" lvl="0" indent="0" algn="just" rtl="0">
            <a:spcBef>
              <a:spcPts val="0"/>
            </a:spcBef>
            <a:buSzPct val="25000"/>
            <a:buNone/>
          </a:pPr>
          <a:r>
            <a:rPr lang="en-US" sz="1100" b="0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 </a:t>
          </a:r>
        </a:p>
        <a:p>
          <a:pPr marL="0" marR="0" lvl="0" indent="0" algn="just" rtl="0">
            <a:spcBef>
              <a:spcPts val="0"/>
            </a:spcBef>
            <a:buSzPct val="25000"/>
            <a:buNone/>
          </a:pPr>
          <a:r>
            <a:rPr lang="en-US" sz="1100" b="0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	A infração mais registrada na capital em 2012 foi “</a:t>
          </a:r>
          <a:r>
            <a:rPr lang="en-US" sz="1100" b="0" i="1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DEIXAR O CONDUTOR OU PASSAGEIRO DE USAR O CINTO DE SEGURANCA”</a:t>
          </a:r>
          <a:r>
            <a:rPr lang="en-US" sz="1100" b="0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. O detalhamento dessas e outras informações estão mais bem representados nos quadros a seguir.</a:t>
          </a:r>
        </a:p>
        <a:p>
          <a:pPr marL="0" marR="0" lvl="0" indent="0" algn="just" rtl="0">
            <a:spcBef>
              <a:spcPts val="0"/>
            </a:spcBef>
            <a:buSzPct val="25000"/>
            <a:buNone/>
          </a:pPr>
          <a:r>
            <a:rPr lang="en-US" sz="1100" b="0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 </a:t>
          </a:r>
        </a:p>
        <a:p>
          <a:pPr marL="0" marR="0" lvl="0" indent="0" algn="just" rtl="0">
            <a:spcBef>
              <a:spcPts val="0"/>
            </a:spcBef>
            <a:buSzPct val="25000"/>
            <a:buNone/>
          </a:pPr>
          <a:r>
            <a:rPr lang="en-US" sz="1100" b="0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 </a:t>
          </a:r>
        </a:p>
        <a:p>
          <a:pPr marL="0" marR="0" lvl="0" indent="0" algn="just" rtl="0">
            <a:spcBef>
              <a:spcPts val="0"/>
            </a:spcBef>
            <a:buSzPct val="25000"/>
            <a:buNone/>
          </a:pPr>
          <a:r>
            <a:rPr lang="en-US" sz="1100" b="0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	Este resultado do monitoramento do Sistema de Trânsito de Porto Velho requer uma reflexão maior no estabelecimento de uma política pública visando minimizar esta endemia.</a:t>
          </a:r>
        </a:p>
        <a:p>
          <a:pPr marL="0" marR="0" lvl="0" indent="0" algn="just" rtl="0">
            <a:spcBef>
              <a:spcPts val="0"/>
            </a:spcBef>
            <a:buSzPct val="25000"/>
            <a:buNone/>
          </a:pPr>
          <a:r>
            <a:rPr lang="en-US" sz="1100" b="0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 </a:t>
          </a:r>
        </a:p>
        <a:p>
          <a:pPr marL="0" marR="0" lvl="0" indent="0" algn="just" rtl="0">
            <a:spcBef>
              <a:spcPts val="0"/>
            </a:spcBef>
            <a:buSzPct val="25000"/>
            <a:buNone/>
          </a:pPr>
          <a:r>
            <a:rPr lang="en-US" sz="1100" b="0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              	 Acreditamos que Anuário Estatístico de Acidentes de Trânsito 2012 é uma importante ferramenta de orientação para o DETRAN-RO, assim como para os demais órgãos da administração pública e a sociedade civil organizada. Esperamos que cada usuário, em geral, o tenha como um alerta para mudanças de atitudes que preservem a vida. </a:t>
          </a:r>
        </a:p>
        <a:p>
          <a:pPr marL="0" marR="0" lvl="0" indent="0" algn="just" rtl="0">
            <a:spcBef>
              <a:spcPts val="0"/>
            </a:spcBef>
            <a:buSzPct val="25000"/>
            <a:buNone/>
          </a:pPr>
          <a:r>
            <a:rPr lang="en-US" sz="1100" b="1" i="0" u="none" strike="noStrike" cap="none" baseline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 </a:t>
          </a:r>
        </a:p>
      </xdr:txBody>
    </xdr:sp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77</xdr:row>
      <xdr:rowOff>133350</xdr:rowOff>
    </xdr:from>
    <xdr:to>
      <xdr:col>12</xdr:col>
      <xdr:colOff>0</xdr:colOff>
      <xdr:row>79</xdr:row>
      <xdr:rowOff>57150</xdr:rowOff>
    </xdr:to>
    <xdr:graphicFrame macro="">
      <xdr:nvGraphicFramePr>
        <xdr:cNvPr id="2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2</xdr:col>
      <xdr:colOff>666750</xdr:colOff>
      <xdr:row>1</xdr:row>
      <xdr:rowOff>152400</xdr:rowOff>
    </xdr:from>
    <xdr:to>
      <xdr:col>2</xdr:col>
      <xdr:colOff>1447800</xdr:colOff>
      <xdr:row>5</xdr:row>
      <xdr:rowOff>161925</xdr:rowOff>
    </xdr:to>
    <xdr:pic>
      <xdr:nvPicPr>
        <xdr:cNvPr id="3" name="image00.jpg" descr="LOGO DETRAN PLÁSTICA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781050" cy="81915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114300</xdr:colOff>
      <xdr:row>1</xdr:row>
      <xdr:rowOff>152400</xdr:rowOff>
    </xdr:from>
    <xdr:to>
      <xdr:col>11</xdr:col>
      <xdr:colOff>352425</xdr:colOff>
      <xdr:row>6</xdr:row>
      <xdr:rowOff>38100</xdr:rowOff>
    </xdr:to>
    <xdr:pic>
      <xdr:nvPicPr>
        <xdr:cNvPr id="4" name="image02.jpg" descr="BrasaoRondonia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742950" cy="895350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0</xdr:colOff>
      <xdr:row>2</xdr:row>
      <xdr:rowOff>76200</xdr:rowOff>
    </xdr:from>
    <xdr:to>
      <xdr:col>3</xdr:col>
      <xdr:colOff>190500</xdr:colOff>
      <xdr:row>3</xdr:row>
      <xdr:rowOff>142875</xdr:rowOff>
    </xdr:to>
    <xdr:sp macro="" textlink="">
      <xdr:nvSpPr>
        <xdr:cNvPr id="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0</xdr:colOff>
      <xdr:row>2</xdr:row>
      <xdr:rowOff>76200</xdr:rowOff>
    </xdr:from>
    <xdr:to>
      <xdr:col>3</xdr:col>
      <xdr:colOff>190500</xdr:colOff>
      <xdr:row>3</xdr:row>
      <xdr:rowOff>142875</xdr:rowOff>
    </xdr:to>
    <xdr:sp macro="" textlink="">
      <xdr:nvSpPr>
        <xdr:cNvPr id="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0</xdr:colOff>
      <xdr:row>2</xdr:row>
      <xdr:rowOff>76200</xdr:rowOff>
    </xdr:from>
    <xdr:to>
      <xdr:col>3</xdr:col>
      <xdr:colOff>190500</xdr:colOff>
      <xdr:row>3</xdr:row>
      <xdr:rowOff>142875</xdr:rowOff>
    </xdr:to>
    <xdr:sp macro="" textlink="">
      <xdr:nvSpPr>
        <xdr:cNvPr id="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190500</xdr:colOff>
      <xdr:row>2</xdr:row>
      <xdr:rowOff>57150</xdr:rowOff>
    </xdr:to>
    <xdr:sp macro="" textlink="">
      <xdr:nvSpPr>
        <xdr:cNvPr id="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2</xdr:col>
      <xdr:colOff>619125</xdr:colOff>
      <xdr:row>57</xdr:row>
      <xdr:rowOff>0</xdr:rowOff>
    </xdr:from>
    <xdr:to>
      <xdr:col>2</xdr:col>
      <xdr:colOff>809625</xdr:colOff>
      <xdr:row>57</xdr:row>
      <xdr:rowOff>266700</xdr:rowOff>
    </xdr:to>
    <xdr:sp macro="" textlink="">
      <xdr:nvSpPr>
        <xdr:cNvPr id="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2</xdr:col>
      <xdr:colOff>619125</xdr:colOff>
      <xdr:row>57</xdr:row>
      <xdr:rowOff>0</xdr:rowOff>
    </xdr:from>
    <xdr:to>
      <xdr:col>2</xdr:col>
      <xdr:colOff>809625</xdr:colOff>
      <xdr:row>57</xdr:row>
      <xdr:rowOff>266700</xdr:rowOff>
    </xdr:to>
    <xdr:sp macro="" textlink="">
      <xdr:nvSpPr>
        <xdr:cNvPr id="1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619125</xdr:colOff>
      <xdr:row>57</xdr:row>
      <xdr:rowOff>0</xdr:rowOff>
    </xdr:from>
    <xdr:to>
      <xdr:col>4</xdr:col>
      <xdr:colOff>304800</xdr:colOff>
      <xdr:row>57</xdr:row>
      <xdr:rowOff>266700</xdr:rowOff>
    </xdr:to>
    <xdr:sp macro="" textlink="">
      <xdr:nvSpPr>
        <xdr:cNvPr id="1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619125</xdr:colOff>
      <xdr:row>57</xdr:row>
      <xdr:rowOff>0</xdr:rowOff>
    </xdr:from>
    <xdr:to>
      <xdr:col>4</xdr:col>
      <xdr:colOff>304800</xdr:colOff>
      <xdr:row>57</xdr:row>
      <xdr:rowOff>266700</xdr:rowOff>
    </xdr:to>
    <xdr:sp macro="" textlink="">
      <xdr:nvSpPr>
        <xdr:cNvPr id="1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619125</xdr:colOff>
      <xdr:row>57</xdr:row>
      <xdr:rowOff>0</xdr:rowOff>
    </xdr:from>
    <xdr:to>
      <xdr:col>4</xdr:col>
      <xdr:colOff>304800</xdr:colOff>
      <xdr:row>57</xdr:row>
      <xdr:rowOff>266700</xdr:rowOff>
    </xdr:to>
    <xdr:sp macro="" textlink="">
      <xdr:nvSpPr>
        <xdr:cNvPr id="1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619125</xdr:colOff>
      <xdr:row>57</xdr:row>
      <xdr:rowOff>0</xdr:rowOff>
    </xdr:from>
    <xdr:to>
      <xdr:col>4</xdr:col>
      <xdr:colOff>304800</xdr:colOff>
      <xdr:row>57</xdr:row>
      <xdr:rowOff>266700</xdr:rowOff>
    </xdr:to>
    <xdr:sp macro="" textlink="">
      <xdr:nvSpPr>
        <xdr:cNvPr id="1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57</xdr:row>
      <xdr:rowOff>0</xdr:rowOff>
    </xdr:from>
    <xdr:to>
      <xdr:col>5</xdr:col>
      <xdr:colOff>304800</xdr:colOff>
      <xdr:row>57</xdr:row>
      <xdr:rowOff>266700</xdr:rowOff>
    </xdr:to>
    <xdr:sp macro="" textlink="">
      <xdr:nvSpPr>
        <xdr:cNvPr id="1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57</xdr:row>
      <xdr:rowOff>0</xdr:rowOff>
    </xdr:from>
    <xdr:to>
      <xdr:col>5</xdr:col>
      <xdr:colOff>304800</xdr:colOff>
      <xdr:row>57</xdr:row>
      <xdr:rowOff>266700</xdr:rowOff>
    </xdr:to>
    <xdr:sp macro="" textlink="">
      <xdr:nvSpPr>
        <xdr:cNvPr id="1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57</xdr:row>
      <xdr:rowOff>0</xdr:rowOff>
    </xdr:from>
    <xdr:to>
      <xdr:col>5</xdr:col>
      <xdr:colOff>304800</xdr:colOff>
      <xdr:row>57</xdr:row>
      <xdr:rowOff>266700</xdr:rowOff>
    </xdr:to>
    <xdr:sp macro="" textlink="">
      <xdr:nvSpPr>
        <xdr:cNvPr id="1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57</xdr:row>
      <xdr:rowOff>0</xdr:rowOff>
    </xdr:from>
    <xdr:to>
      <xdr:col>5</xdr:col>
      <xdr:colOff>304800</xdr:colOff>
      <xdr:row>57</xdr:row>
      <xdr:rowOff>266700</xdr:rowOff>
    </xdr:to>
    <xdr:sp macro="" textlink="">
      <xdr:nvSpPr>
        <xdr:cNvPr id="1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57</xdr:row>
      <xdr:rowOff>0</xdr:rowOff>
    </xdr:from>
    <xdr:to>
      <xdr:col>6</xdr:col>
      <xdr:colOff>304800</xdr:colOff>
      <xdr:row>57</xdr:row>
      <xdr:rowOff>266700</xdr:rowOff>
    </xdr:to>
    <xdr:sp macro="" textlink="">
      <xdr:nvSpPr>
        <xdr:cNvPr id="1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57</xdr:row>
      <xdr:rowOff>0</xdr:rowOff>
    </xdr:from>
    <xdr:to>
      <xdr:col>6</xdr:col>
      <xdr:colOff>304800</xdr:colOff>
      <xdr:row>57</xdr:row>
      <xdr:rowOff>266700</xdr:rowOff>
    </xdr:to>
    <xdr:sp macro="" textlink="">
      <xdr:nvSpPr>
        <xdr:cNvPr id="2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57</xdr:row>
      <xdr:rowOff>0</xdr:rowOff>
    </xdr:from>
    <xdr:to>
      <xdr:col>6</xdr:col>
      <xdr:colOff>304800</xdr:colOff>
      <xdr:row>57</xdr:row>
      <xdr:rowOff>266700</xdr:rowOff>
    </xdr:to>
    <xdr:sp macro="" textlink="">
      <xdr:nvSpPr>
        <xdr:cNvPr id="2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57</xdr:row>
      <xdr:rowOff>0</xdr:rowOff>
    </xdr:from>
    <xdr:to>
      <xdr:col>6</xdr:col>
      <xdr:colOff>304800</xdr:colOff>
      <xdr:row>57</xdr:row>
      <xdr:rowOff>266700</xdr:rowOff>
    </xdr:to>
    <xdr:sp macro="" textlink="">
      <xdr:nvSpPr>
        <xdr:cNvPr id="2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57</xdr:row>
      <xdr:rowOff>0</xdr:rowOff>
    </xdr:from>
    <xdr:to>
      <xdr:col>7</xdr:col>
      <xdr:colOff>304800</xdr:colOff>
      <xdr:row>57</xdr:row>
      <xdr:rowOff>266700</xdr:rowOff>
    </xdr:to>
    <xdr:sp macro="" textlink="">
      <xdr:nvSpPr>
        <xdr:cNvPr id="2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57</xdr:row>
      <xdr:rowOff>0</xdr:rowOff>
    </xdr:from>
    <xdr:to>
      <xdr:col>7</xdr:col>
      <xdr:colOff>304800</xdr:colOff>
      <xdr:row>57</xdr:row>
      <xdr:rowOff>266700</xdr:rowOff>
    </xdr:to>
    <xdr:sp macro="" textlink="">
      <xdr:nvSpPr>
        <xdr:cNvPr id="2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57</xdr:row>
      <xdr:rowOff>0</xdr:rowOff>
    </xdr:from>
    <xdr:to>
      <xdr:col>7</xdr:col>
      <xdr:colOff>304800</xdr:colOff>
      <xdr:row>57</xdr:row>
      <xdr:rowOff>266700</xdr:rowOff>
    </xdr:to>
    <xdr:sp macro="" textlink="">
      <xdr:nvSpPr>
        <xdr:cNvPr id="2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57</xdr:row>
      <xdr:rowOff>0</xdr:rowOff>
    </xdr:from>
    <xdr:to>
      <xdr:col>7</xdr:col>
      <xdr:colOff>304800</xdr:colOff>
      <xdr:row>57</xdr:row>
      <xdr:rowOff>266700</xdr:rowOff>
    </xdr:to>
    <xdr:sp macro="" textlink="">
      <xdr:nvSpPr>
        <xdr:cNvPr id="2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57</xdr:row>
      <xdr:rowOff>0</xdr:rowOff>
    </xdr:from>
    <xdr:to>
      <xdr:col>8</xdr:col>
      <xdr:colOff>304800</xdr:colOff>
      <xdr:row>57</xdr:row>
      <xdr:rowOff>266700</xdr:rowOff>
    </xdr:to>
    <xdr:sp macro="" textlink="">
      <xdr:nvSpPr>
        <xdr:cNvPr id="2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57</xdr:row>
      <xdr:rowOff>0</xdr:rowOff>
    </xdr:from>
    <xdr:to>
      <xdr:col>8</xdr:col>
      <xdr:colOff>304800</xdr:colOff>
      <xdr:row>57</xdr:row>
      <xdr:rowOff>266700</xdr:rowOff>
    </xdr:to>
    <xdr:sp macro="" textlink="">
      <xdr:nvSpPr>
        <xdr:cNvPr id="2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57</xdr:row>
      <xdr:rowOff>0</xdr:rowOff>
    </xdr:from>
    <xdr:to>
      <xdr:col>7</xdr:col>
      <xdr:colOff>304800</xdr:colOff>
      <xdr:row>57</xdr:row>
      <xdr:rowOff>266700</xdr:rowOff>
    </xdr:to>
    <xdr:sp macro="" textlink="">
      <xdr:nvSpPr>
        <xdr:cNvPr id="2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57</xdr:row>
      <xdr:rowOff>0</xdr:rowOff>
    </xdr:from>
    <xdr:to>
      <xdr:col>7</xdr:col>
      <xdr:colOff>304800</xdr:colOff>
      <xdr:row>57</xdr:row>
      <xdr:rowOff>266700</xdr:rowOff>
    </xdr:to>
    <xdr:sp macro="" textlink="">
      <xdr:nvSpPr>
        <xdr:cNvPr id="3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57</xdr:row>
      <xdr:rowOff>0</xdr:rowOff>
    </xdr:from>
    <xdr:to>
      <xdr:col>7</xdr:col>
      <xdr:colOff>304800</xdr:colOff>
      <xdr:row>57</xdr:row>
      <xdr:rowOff>266700</xdr:rowOff>
    </xdr:to>
    <xdr:sp macro="" textlink="">
      <xdr:nvSpPr>
        <xdr:cNvPr id="3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57</xdr:row>
      <xdr:rowOff>0</xdr:rowOff>
    </xdr:from>
    <xdr:to>
      <xdr:col>7</xdr:col>
      <xdr:colOff>304800</xdr:colOff>
      <xdr:row>57</xdr:row>
      <xdr:rowOff>266700</xdr:rowOff>
    </xdr:to>
    <xdr:sp macro="" textlink="">
      <xdr:nvSpPr>
        <xdr:cNvPr id="3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57</xdr:row>
      <xdr:rowOff>0</xdr:rowOff>
    </xdr:from>
    <xdr:to>
      <xdr:col>8</xdr:col>
      <xdr:colOff>304800</xdr:colOff>
      <xdr:row>57</xdr:row>
      <xdr:rowOff>266700</xdr:rowOff>
    </xdr:to>
    <xdr:sp macro="" textlink="">
      <xdr:nvSpPr>
        <xdr:cNvPr id="3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57</xdr:row>
      <xdr:rowOff>0</xdr:rowOff>
    </xdr:from>
    <xdr:to>
      <xdr:col>8</xdr:col>
      <xdr:colOff>304800</xdr:colOff>
      <xdr:row>57</xdr:row>
      <xdr:rowOff>266700</xdr:rowOff>
    </xdr:to>
    <xdr:sp macro="" textlink="">
      <xdr:nvSpPr>
        <xdr:cNvPr id="3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57</xdr:row>
      <xdr:rowOff>0</xdr:rowOff>
    </xdr:from>
    <xdr:to>
      <xdr:col>8</xdr:col>
      <xdr:colOff>304800</xdr:colOff>
      <xdr:row>57</xdr:row>
      <xdr:rowOff>266700</xdr:rowOff>
    </xdr:to>
    <xdr:sp macro="" textlink="">
      <xdr:nvSpPr>
        <xdr:cNvPr id="3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57</xdr:row>
      <xdr:rowOff>0</xdr:rowOff>
    </xdr:from>
    <xdr:to>
      <xdr:col>8</xdr:col>
      <xdr:colOff>304800</xdr:colOff>
      <xdr:row>57</xdr:row>
      <xdr:rowOff>266700</xdr:rowOff>
    </xdr:to>
    <xdr:sp macro="" textlink="">
      <xdr:nvSpPr>
        <xdr:cNvPr id="3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57</xdr:row>
      <xdr:rowOff>0</xdr:rowOff>
    </xdr:from>
    <xdr:to>
      <xdr:col>8</xdr:col>
      <xdr:colOff>304800</xdr:colOff>
      <xdr:row>57</xdr:row>
      <xdr:rowOff>266700</xdr:rowOff>
    </xdr:to>
    <xdr:sp macro="" textlink="">
      <xdr:nvSpPr>
        <xdr:cNvPr id="37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57</xdr:row>
      <xdr:rowOff>0</xdr:rowOff>
    </xdr:from>
    <xdr:to>
      <xdr:col>8</xdr:col>
      <xdr:colOff>304800</xdr:colOff>
      <xdr:row>57</xdr:row>
      <xdr:rowOff>266700</xdr:rowOff>
    </xdr:to>
    <xdr:sp macro="" textlink="">
      <xdr:nvSpPr>
        <xdr:cNvPr id="3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57</xdr:row>
      <xdr:rowOff>0</xdr:rowOff>
    </xdr:from>
    <xdr:to>
      <xdr:col>8</xdr:col>
      <xdr:colOff>304800</xdr:colOff>
      <xdr:row>57</xdr:row>
      <xdr:rowOff>266700</xdr:rowOff>
    </xdr:to>
    <xdr:sp macro="" textlink="">
      <xdr:nvSpPr>
        <xdr:cNvPr id="39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57</xdr:row>
      <xdr:rowOff>0</xdr:rowOff>
    </xdr:from>
    <xdr:to>
      <xdr:col>8</xdr:col>
      <xdr:colOff>304800</xdr:colOff>
      <xdr:row>57</xdr:row>
      <xdr:rowOff>266700</xdr:rowOff>
    </xdr:to>
    <xdr:sp macro="" textlink="">
      <xdr:nvSpPr>
        <xdr:cNvPr id="4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57</xdr:row>
      <xdr:rowOff>0</xdr:rowOff>
    </xdr:from>
    <xdr:to>
      <xdr:col>8</xdr:col>
      <xdr:colOff>304800</xdr:colOff>
      <xdr:row>57</xdr:row>
      <xdr:rowOff>266700</xdr:rowOff>
    </xdr:to>
    <xdr:sp macro="" textlink="">
      <xdr:nvSpPr>
        <xdr:cNvPr id="41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57</xdr:row>
      <xdr:rowOff>0</xdr:rowOff>
    </xdr:from>
    <xdr:to>
      <xdr:col>8</xdr:col>
      <xdr:colOff>304800</xdr:colOff>
      <xdr:row>57</xdr:row>
      <xdr:rowOff>266700</xdr:rowOff>
    </xdr:to>
    <xdr:sp macro="" textlink="">
      <xdr:nvSpPr>
        <xdr:cNvPr id="42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57</xdr:row>
      <xdr:rowOff>0</xdr:rowOff>
    </xdr:from>
    <xdr:to>
      <xdr:col>8</xdr:col>
      <xdr:colOff>304800</xdr:colOff>
      <xdr:row>57</xdr:row>
      <xdr:rowOff>266700</xdr:rowOff>
    </xdr:to>
    <xdr:sp macro="" textlink="">
      <xdr:nvSpPr>
        <xdr:cNvPr id="43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57</xdr:row>
      <xdr:rowOff>0</xdr:rowOff>
    </xdr:from>
    <xdr:to>
      <xdr:col>8</xdr:col>
      <xdr:colOff>304800</xdr:colOff>
      <xdr:row>57</xdr:row>
      <xdr:rowOff>266700</xdr:rowOff>
    </xdr:to>
    <xdr:sp macro="" textlink="">
      <xdr:nvSpPr>
        <xdr:cNvPr id="4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314325</xdr:colOff>
      <xdr:row>99</xdr:row>
      <xdr:rowOff>19050</xdr:rowOff>
    </xdr:from>
    <xdr:to>
      <xdr:col>14</xdr:col>
      <xdr:colOff>228600</xdr:colOff>
      <xdr:row>108</xdr:row>
      <xdr:rowOff>142875</xdr:rowOff>
    </xdr:to>
    <xdr:graphicFrame macro="">
      <xdr:nvGraphicFramePr>
        <xdr:cNvPr id="3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3</xdr:col>
      <xdr:colOff>161925</xdr:colOff>
      <xdr:row>113</xdr:row>
      <xdr:rowOff>47625</xdr:rowOff>
    </xdr:from>
    <xdr:to>
      <xdr:col>14</xdr:col>
      <xdr:colOff>161925</xdr:colOff>
      <xdr:row>122</xdr:row>
      <xdr:rowOff>142875</xdr:rowOff>
    </xdr:to>
    <xdr:graphicFrame macro="">
      <xdr:nvGraphicFramePr>
        <xdr:cNvPr id="13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</xdr:col>
      <xdr:colOff>152400</xdr:colOff>
      <xdr:row>158</xdr:row>
      <xdr:rowOff>47625</xdr:rowOff>
    </xdr:from>
    <xdr:to>
      <xdr:col>14</xdr:col>
      <xdr:colOff>152400</xdr:colOff>
      <xdr:row>168</xdr:row>
      <xdr:rowOff>57150</xdr:rowOff>
    </xdr:to>
    <xdr:graphicFrame macro="">
      <xdr:nvGraphicFramePr>
        <xdr:cNvPr id="22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3</xdr:col>
      <xdr:colOff>228600</xdr:colOff>
      <xdr:row>206</xdr:row>
      <xdr:rowOff>9525</xdr:rowOff>
    </xdr:from>
    <xdr:to>
      <xdr:col>14</xdr:col>
      <xdr:colOff>190500</xdr:colOff>
      <xdr:row>215</xdr:row>
      <xdr:rowOff>161925</xdr:rowOff>
    </xdr:to>
    <xdr:graphicFrame macro="">
      <xdr:nvGraphicFramePr>
        <xdr:cNvPr id="28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3</xdr:col>
      <xdr:colOff>266700</xdr:colOff>
      <xdr:row>85</xdr:row>
      <xdr:rowOff>47625</xdr:rowOff>
    </xdr:from>
    <xdr:to>
      <xdr:col>14</xdr:col>
      <xdr:colOff>142875</xdr:colOff>
      <xdr:row>95</xdr:row>
      <xdr:rowOff>47625</xdr:rowOff>
    </xdr:to>
    <xdr:graphicFrame macro="">
      <xdr:nvGraphicFramePr>
        <xdr:cNvPr id="33" name="Chart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3</xdr:col>
      <xdr:colOff>323850</xdr:colOff>
      <xdr:row>40</xdr:row>
      <xdr:rowOff>76200</xdr:rowOff>
    </xdr:from>
    <xdr:to>
      <xdr:col>14</xdr:col>
      <xdr:colOff>238125</xdr:colOff>
      <xdr:row>40</xdr:row>
      <xdr:rowOff>1885950</xdr:rowOff>
    </xdr:to>
    <xdr:graphicFrame macro="">
      <xdr:nvGraphicFramePr>
        <xdr:cNvPr id="38" name="Chart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3</xdr:col>
      <xdr:colOff>438150</xdr:colOff>
      <xdr:row>2</xdr:row>
      <xdr:rowOff>0</xdr:rowOff>
    </xdr:from>
    <xdr:to>
      <xdr:col>3</xdr:col>
      <xdr:colOff>1219200</xdr:colOff>
      <xdr:row>6</xdr:row>
      <xdr:rowOff>133350</xdr:rowOff>
    </xdr:to>
    <xdr:pic>
      <xdr:nvPicPr>
        <xdr:cNvPr id="2" name="image00.jpg" descr="LOGO DETRAN PLÁSTICA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781050" cy="809625"/>
        </a:xfrm>
        <a:prstGeom prst="rect">
          <a:avLst/>
        </a:prstGeom>
        <a:noFill/>
      </xdr:spPr>
    </xdr:pic>
    <xdr:clientData fLocksWithSheet="0"/>
  </xdr:twoCellAnchor>
  <xdr:twoCellAnchor>
    <xdr:from>
      <xdr:col>12</xdr:col>
      <xdr:colOff>85725</xdr:colOff>
      <xdr:row>1</xdr:row>
      <xdr:rowOff>152400</xdr:rowOff>
    </xdr:from>
    <xdr:to>
      <xdr:col>13</xdr:col>
      <xdr:colOff>390525</xdr:colOff>
      <xdr:row>6</xdr:row>
      <xdr:rowOff>152400</xdr:rowOff>
    </xdr:to>
    <xdr:pic>
      <xdr:nvPicPr>
        <xdr:cNvPr id="4" name="image02.jpg" descr="BrasaoRondonia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42950" cy="876300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619125</xdr:colOff>
      <xdr:row>2</xdr:row>
      <xdr:rowOff>76200</xdr:rowOff>
    </xdr:from>
    <xdr:to>
      <xdr:col>5</xdr:col>
      <xdr:colOff>371475</xdr:colOff>
      <xdr:row>3</xdr:row>
      <xdr:rowOff>142875</xdr:rowOff>
    </xdr:to>
    <xdr:sp macro="" textlink="">
      <xdr:nvSpPr>
        <xdr:cNvPr id="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64</xdr:row>
      <xdr:rowOff>76200</xdr:rowOff>
    </xdr:from>
    <xdr:to>
      <xdr:col>5</xdr:col>
      <xdr:colOff>371475</xdr:colOff>
      <xdr:row>65</xdr:row>
      <xdr:rowOff>152400</xdr:rowOff>
    </xdr:to>
    <xdr:sp macro="" textlink="">
      <xdr:nvSpPr>
        <xdr:cNvPr id="6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140</xdr:row>
      <xdr:rowOff>0</xdr:rowOff>
    </xdr:from>
    <xdr:to>
      <xdr:col>5</xdr:col>
      <xdr:colOff>371475</xdr:colOff>
      <xdr:row>141</xdr:row>
      <xdr:rowOff>66675</xdr:rowOff>
    </xdr:to>
    <xdr:sp macro="" textlink="">
      <xdr:nvSpPr>
        <xdr:cNvPr id="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140</xdr:row>
      <xdr:rowOff>0</xdr:rowOff>
    </xdr:from>
    <xdr:to>
      <xdr:col>5</xdr:col>
      <xdr:colOff>371475</xdr:colOff>
      <xdr:row>141</xdr:row>
      <xdr:rowOff>66675</xdr:rowOff>
    </xdr:to>
    <xdr:sp macro="" textlink="">
      <xdr:nvSpPr>
        <xdr:cNvPr id="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140</xdr:row>
      <xdr:rowOff>0</xdr:rowOff>
    </xdr:from>
    <xdr:to>
      <xdr:col>5</xdr:col>
      <xdr:colOff>190500</xdr:colOff>
      <xdr:row>141</xdr:row>
      <xdr:rowOff>66675</xdr:rowOff>
    </xdr:to>
    <xdr:sp macro="" textlink="">
      <xdr:nvSpPr>
        <xdr:cNvPr id="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140</xdr:row>
      <xdr:rowOff>0</xdr:rowOff>
    </xdr:from>
    <xdr:to>
      <xdr:col>5</xdr:col>
      <xdr:colOff>190500</xdr:colOff>
      <xdr:row>141</xdr:row>
      <xdr:rowOff>66675</xdr:rowOff>
    </xdr:to>
    <xdr:sp macro="" textlink="">
      <xdr:nvSpPr>
        <xdr:cNvPr id="1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140</xdr:row>
      <xdr:rowOff>0</xdr:rowOff>
    </xdr:from>
    <xdr:to>
      <xdr:col>5</xdr:col>
      <xdr:colOff>190500</xdr:colOff>
      <xdr:row>141</xdr:row>
      <xdr:rowOff>66675</xdr:rowOff>
    </xdr:to>
    <xdr:sp macro="" textlink="">
      <xdr:nvSpPr>
        <xdr:cNvPr id="1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140</xdr:row>
      <xdr:rowOff>0</xdr:rowOff>
    </xdr:from>
    <xdr:to>
      <xdr:col>5</xdr:col>
      <xdr:colOff>190500</xdr:colOff>
      <xdr:row>141</xdr:row>
      <xdr:rowOff>66675</xdr:rowOff>
    </xdr:to>
    <xdr:sp macro="" textlink="">
      <xdr:nvSpPr>
        <xdr:cNvPr id="1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140</xdr:row>
      <xdr:rowOff>0</xdr:rowOff>
    </xdr:from>
    <xdr:to>
      <xdr:col>5</xdr:col>
      <xdr:colOff>190500</xdr:colOff>
      <xdr:row>141</xdr:row>
      <xdr:rowOff>66675</xdr:rowOff>
    </xdr:to>
    <xdr:sp macro="" textlink="">
      <xdr:nvSpPr>
        <xdr:cNvPr id="1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140</xdr:row>
      <xdr:rowOff>0</xdr:rowOff>
    </xdr:from>
    <xdr:to>
      <xdr:col>5</xdr:col>
      <xdr:colOff>190500</xdr:colOff>
      <xdr:row>141</xdr:row>
      <xdr:rowOff>66675</xdr:rowOff>
    </xdr:to>
    <xdr:sp macro="" textlink="">
      <xdr:nvSpPr>
        <xdr:cNvPr id="1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140</xdr:row>
      <xdr:rowOff>0</xdr:rowOff>
    </xdr:from>
    <xdr:to>
      <xdr:col>5</xdr:col>
      <xdr:colOff>190500</xdr:colOff>
      <xdr:row>141</xdr:row>
      <xdr:rowOff>66675</xdr:rowOff>
    </xdr:to>
    <xdr:sp macro="" textlink="">
      <xdr:nvSpPr>
        <xdr:cNvPr id="1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140</xdr:row>
      <xdr:rowOff>0</xdr:rowOff>
    </xdr:from>
    <xdr:to>
      <xdr:col>5</xdr:col>
      <xdr:colOff>190500</xdr:colOff>
      <xdr:row>141</xdr:row>
      <xdr:rowOff>66675</xdr:rowOff>
    </xdr:to>
    <xdr:sp macro="" textlink="">
      <xdr:nvSpPr>
        <xdr:cNvPr id="1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140</xdr:row>
      <xdr:rowOff>0</xdr:rowOff>
    </xdr:from>
    <xdr:to>
      <xdr:col>5</xdr:col>
      <xdr:colOff>190500</xdr:colOff>
      <xdr:row>141</xdr:row>
      <xdr:rowOff>66675</xdr:rowOff>
    </xdr:to>
    <xdr:sp macro="" textlink="">
      <xdr:nvSpPr>
        <xdr:cNvPr id="1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140</xdr:row>
      <xdr:rowOff>0</xdr:rowOff>
    </xdr:from>
    <xdr:to>
      <xdr:col>5</xdr:col>
      <xdr:colOff>190500</xdr:colOff>
      <xdr:row>141</xdr:row>
      <xdr:rowOff>66675</xdr:rowOff>
    </xdr:to>
    <xdr:sp macro="" textlink="">
      <xdr:nvSpPr>
        <xdr:cNvPr id="1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140</xdr:row>
      <xdr:rowOff>0</xdr:rowOff>
    </xdr:from>
    <xdr:to>
      <xdr:col>6</xdr:col>
      <xdr:colOff>371475</xdr:colOff>
      <xdr:row>141</xdr:row>
      <xdr:rowOff>66675</xdr:rowOff>
    </xdr:to>
    <xdr:sp macro="" textlink="">
      <xdr:nvSpPr>
        <xdr:cNvPr id="2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140</xdr:row>
      <xdr:rowOff>0</xdr:rowOff>
    </xdr:from>
    <xdr:to>
      <xdr:col>6</xdr:col>
      <xdr:colOff>371475</xdr:colOff>
      <xdr:row>141</xdr:row>
      <xdr:rowOff>66675</xdr:rowOff>
    </xdr:to>
    <xdr:sp macro="" textlink="">
      <xdr:nvSpPr>
        <xdr:cNvPr id="2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140</xdr:row>
      <xdr:rowOff>0</xdr:rowOff>
    </xdr:from>
    <xdr:to>
      <xdr:col>7</xdr:col>
      <xdr:colOff>371475</xdr:colOff>
      <xdr:row>141</xdr:row>
      <xdr:rowOff>66675</xdr:rowOff>
    </xdr:to>
    <xdr:sp macro="" textlink="">
      <xdr:nvSpPr>
        <xdr:cNvPr id="2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140</xdr:row>
      <xdr:rowOff>0</xdr:rowOff>
    </xdr:from>
    <xdr:to>
      <xdr:col>7</xdr:col>
      <xdr:colOff>371475</xdr:colOff>
      <xdr:row>141</xdr:row>
      <xdr:rowOff>66675</xdr:rowOff>
    </xdr:to>
    <xdr:sp macro="" textlink="">
      <xdr:nvSpPr>
        <xdr:cNvPr id="2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140</xdr:row>
      <xdr:rowOff>0</xdr:rowOff>
    </xdr:from>
    <xdr:to>
      <xdr:col>8</xdr:col>
      <xdr:colOff>371475</xdr:colOff>
      <xdr:row>141</xdr:row>
      <xdr:rowOff>66675</xdr:rowOff>
    </xdr:to>
    <xdr:sp macro="" textlink="">
      <xdr:nvSpPr>
        <xdr:cNvPr id="2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140</xdr:row>
      <xdr:rowOff>0</xdr:rowOff>
    </xdr:from>
    <xdr:to>
      <xdr:col>8</xdr:col>
      <xdr:colOff>371475</xdr:colOff>
      <xdr:row>141</xdr:row>
      <xdr:rowOff>66675</xdr:rowOff>
    </xdr:to>
    <xdr:sp macro="" textlink="">
      <xdr:nvSpPr>
        <xdr:cNvPr id="2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140</xdr:row>
      <xdr:rowOff>0</xdr:rowOff>
    </xdr:from>
    <xdr:to>
      <xdr:col>9</xdr:col>
      <xdr:colOff>371475</xdr:colOff>
      <xdr:row>141</xdr:row>
      <xdr:rowOff>66675</xdr:rowOff>
    </xdr:to>
    <xdr:sp macro="" textlink="">
      <xdr:nvSpPr>
        <xdr:cNvPr id="2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140</xdr:row>
      <xdr:rowOff>0</xdr:rowOff>
    </xdr:from>
    <xdr:to>
      <xdr:col>9</xdr:col>
      <xdr:colOff>371475</xdr:colOff>
      <xdr:row>141</xdr:row>
      <xdr:rowOff>66675</xdr:rowOff>
    </xdr:to>
    <xdr:sp macro="" textlink="">
      <xdr:nvSpPr>
        <xdr:cNvPr id="2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141</xdr:row>
      <xdr:rowOff>0</xdr:rowOff>
    </xdr:from>
    <xdr:to>
      <xdr:col>5</xdr:col>
      <xdr:colOff>371475</xdr:colOff>
      <xdr:row>142</xdr:row>
      <xdr:rowOff>66675</xdr:rowOff>
    </xdr:to>
    <xdr:sp macro="" textlink="">
      <xdr:nvSpPr>
        <xdr:cNvPr id="3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141</xdr:row>
      <xdr:rowOff>0</xdr:rowOff>
    </xdr:from>
    <xdr:to>
      <xdr:col>5</xdr:col>
      <xdr:colOff>371475</xdr:colOff>
      <xdr:row>142</xdr:row>
      <xdr:rowOff>66675</xdr:rowOff>
    </xdr:to>
    <xdr:sp macro="" textlink="">
      <xdr:nvSpPr>
        <xdr:cNvPr id="3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142</xdr:row>
      <xdr:rowOff>0</xdr:rowOff>
    </xdr:from>
    <xdr:to>
      <xdr:col>5</xdr:col>
      <xdr:colOff>371475</xdr:colOff>
      <xdr:row>143</xdr:row>
      <xdr:rowOff>57150</xdr:rowOff>
    </xdr:to>
    <xdr:sp macro="" textlink="">
      <xdr:nvSpPr>
        <xdr:cNvPr id="3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142</xdr:row>
      <xdr:rowOff>0</xdr:rowOff>
    </xdr:from>
    <xdr:to>
      <xdr:col>5</xdr:col>
      <xdr:colOff>371475</xdr:colOff>
      <xdr:row>143</xdr:row>
      <xdr:rowOff>57150</xdr:rowOff>
    </xdr:to>
    <xdr:sp macro="" textlink="">
      <xdr:nvSpPr>
        <xdr:cNvPr id="3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143</xdr:row>
      <xdr:rowOff>0</xdr:rowOff>
    </xdr:from>
    <xdr:to>
      <xdr:col>5</xdr:col>
      <xdr:colOff>371475</xdr:colOff>
      <xdr:row>143</xdr:row>
      <xdr:rowOff>266700</xdr:rowOff>
    </xdr:to>
    <xdr:sp macro="" textlink="">
      <xdr:nvSpPr>
        <xdr:cNvPr id="3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143</xdr:row>
      <xdr:rowOff>0</xdr:rowOff>
    </xdr:from>
    <xdr:to>
      <xdr:col>5</xdr:col>
      <xdr:colOff>371475</xdr:colOff>
      <xdr:row>143</xdr:row>
      <xdr:rowOff>266700</xdr:rowOff>
    </xdr:to>
    <xdr:sp macro="" textlink="">
      <xdr:nvSpPr>
        <xdr:cNvPr id="3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141</xdr:row>
      <xdr:rowOff>0</xdr:rowOff>
    </xdr:from>
    <xdr:to>
      <xdr:col>5</xdr:col>
      <xdr:colOff>371475</xdr:colOff>
      <xdr:row>142</xdr:row>
      <xdr:rowOff>66675</xdr:rowOff>
    </xdr:to>
    <xdr:sp macro="" textlink="">
      <xdr:nvSpPr>
        <xdr:cNvPr id="3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141</xdr:row>
      <xdr:rowOff>0</xdr:rowOff>
    </xdr:from>
    <xdr:to>
      <xdr:col>5</xdr:col>
      <xdr:colOff>371475</xdr:colOff>
      <xdr:row>142</xdr:row>
      <xdr:rowOff>66675</xdr:rowOff>
    </xdr:to>
    <xdr:sp macro="" textlink="">
      <xdr:nvSpPr>
        <xdr:cNvPr id="3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141</xdr:row>
      <xdr:rowOff>0</xdr:rowOff>
    </xdr:from>
    <xdr:to>
      <xdr:col>5</xdr:col>
      <xdr:colOff>190500</xdr:colOff>
      <xdr:row>142</xdr:row>
      <xdr:rowOff>66675</xdr:rowOff>
    </xdr:to>
    <xdr:sp macro="" textlink="">
      <xdr:nvSpPr>
        <xdr:cNvPr id="4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141</xdr:row>
      <xdr:rowOff>0</xdr:rowOff>
    </xdr:from>
    <xdr:to>
      <xdr:col>5</xdr:col>
      <xdr:colOff>190500</xdr:colOff>
      <xdr:row>142</xdr:row>
      <xdr:rowOff>66675</xdr:rowOff>
    </xdr:to>
    <xdr:sp macro="" textlink="">
      <xdr:nvSpPr>
        <xdr:cNvPr id="4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141</xdr:row>
      <xdr:rowOff>0</xdr:rowOff>
    </xdr:from>
    <xdr:to>
      <xdr:col>5</xdr:col>
      <xdr:colOff>190500</xdr:colOff>
      <xdr:row>142</xdr:row>
      <xdr:rowOff>66675</xdr:rowOff>
    </xdr:to>
    <xdr:sp macro="" textlink="">
      <xdr:nvSpPr>
        <xdr:cNvPr id="4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141</xdr:row>
      <xdr:rowOff>0</xdr:rowOff>
    </xdr:from>
    <xdr:to>
      <xdr:col>5</xdr:col>
      <xdr:colOff>190500</xdr:colOff>
      <xdr:row>142</xdr:row>
      <xdr:rowOff>66675</xdr:rowOff>
    </xdr:to>
    <xdr:sp macro="" textlink="">
      <xdr:nvSpPr>
        <xdr:cNvPr id="4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141</xdr:row>
      <xdr:rowOff>0</xdr:rowOff>
    </xdr:from>
    <xdr:to>
      <xdr:col>5</xdr:col>
      <xdr:colOff>190500</xdr:colOff>
      <xdr:row>142</xdr:row>
      <xdr:rowOff>66675</xdr:rowOff>
    </xdr:to>
    <xdr:sp macro="" textlink="">
      <xdr:nvSpPr>
        <xdr:cNvPr id="4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141</xdr:row>
      <xdr:rowOff>0</xdr:rowOff>
    </xdr:from>
    <xdr:to>
      <xdr:col>5</xdr:col>
      <xdr:colOff>190500</xdr:colOff>
      <xdr:row>142</xdr:row>
      <xdr:rowOff>66675</xdr:rowOff>
    </xdr:to>
    <xdr:sp macro="" textlink="">
      <xdr:nvSpPr>
        <xdr:cNvPr id="4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141</xdr:row>
      <xdr:rowOff>0</xdr:rowOff>
    </xdr:from>
    <xdr:to>
      <xdr:col>5</xdr:col>
      <xdr:colOff>190500</xdr:colOff>
      <xdr:row>142</xdr:row>
      <xdr:rowOff>66675</xdr:rowOff>
    </xdr:to>
    <xdr:sp macro="" textlink="">
      <xdr:nvSpPr>
        <xdr:cNvPr id="4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141</xdr:row>
      <xdr:rowOff>0</xdr:rowOff>
    </xdr:from>
    <xdr:to>
      <xdr:col>5</xdr:col>
      <xdr:colOff>190500</xdr:colOff>
      <xdr:row>142</xdr:row>
      <xdr:rowOff>66675</xdr:rowOff>
    </xdr:to>
    <xdr:sp macro="" textlink="">
      <xdr:nvSpPr>
        <xdr:cNvPr id="4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141</xdr:row>
      <xdr:rowOff>0</xdr:rowOff>
    </xdr:from>
    <xdr:to>
      <xdr:col>5</xdr:col>
      <xdr:colOff>190500</xdr:colOff>
      <xdr:row>142</xdr:row>
      <xdr:rowOff>66675</xdr:rowOff>
    </xdr:to>
    <xdr:sp macro="" textlink="">
      <xdr:nvSpPr>
        <xdr:cNvPr id="4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141</xdr:row>
      <xdr:rowOff>0</xdr:rowOff>
    </xdr:from>
    <xdr:to>
      <xdr:col>5</xdr:col>
      <xdr:colOff>190500</xdr:colOff>
      <xdr:row>142</xdr:row>
      <xdr:rowOff>66675</xdr:rowOff>
    </xdr:to>
    <xdr:sp macro="" textlink="">
      <xdr:nvSpPr>
        <xdr:cNvPr id="4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141</xdr:row>
      <xdr:rowOff>0</xdr:rowOff>
    </xdr:from>
    <xdr:to>
      <xdr:col>6</xdr:col>
      <xdr:colOff>371475</xdr:colOff>
      <xdr:row>142</xdr:row>
      <xdr:rowOff>66675</xdr:rowOff>
    </xdr:to>
    <xdr:sp macro="" textlink="">
      <xdr:nvSpPr>
        <xdr:cNvPr id="5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141</xdr:row>
      <xdr:rowOff>0</xdr:rowOff>
    </xdr:from>
    <xdr:to>
      <xdr:col>6</xdr:col>
      <xdr:colOff>371475</xdr:colOff>
      <xdr:row>142</xdr:row>
      <xdr:rowOff>66675</xdr:rowOff>
    </xdr:to>
    <xdr:sp macro="" textlink="">
      <xdr:nvSpPr>
        <xdr:cNvPr id="5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142</xdr:row>
      <xdr:rowOff>0</xdr:rowOff>
    </xdr:from>
    <xdr:to>
      <xdr:col>5</xdr:col>
      <xdr:colOff>371475</xdr:colOff>
      <xdr:row>143</xdr:row>
      <xdr:rowOff>57150</xdr:rowOff>
    </xdr:to>
    <xdr:sp macro="" textlink="">
      <xdr:nvSpPr>
        <xdr:cNvPr id="5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142</xdr:row>
      <xdr:rowOff>0</xdr:rowOff>
    </xdr:from>
    <xdr:to>
      <xdr:col>5</xdr:col>
      <xdr:colOff>371475</xdr:colOff>
      <xdr:row>143</xdr:row>
      <xdr:rowOff>57150</xdr:rowOff>
    </xdr:to>
    <xdr:sp macro="" textlink="">
      <xdr:nvSpPr>
        <xdr:cNvPr id="5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142</xdr:row>
      <xdr:rowOff>0</xdr:rowOff>
    </xdr:from>
    <xdr:to>
      <xdr:col>5</xdr:col>
      <xdr:colOff>371475</xdr:colOff>
      <xdr:row>143</xdr:row>
      <xdr:rowOff>57150</xdr:rowOff>
    </xdr:to>
    <xdr:sp macro="" textlink="">
      <xdr:nvSpPr>
        <xdr:cNvPr id="5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142</xdr:row>
      <xdr:rowOff>0</xdr:rowOff>
    </xdr:from>
    <xdr:to>
      <xdr:col>5</xdr:col>
      <xdr:colOff>371475</xdr:colOff>
      <xdr:row>143</xdr:row>
      <xdr:rowOff>57150</xdr:rowOff>
    </xdr:to>
    <xdr:sp macro="" textlink="">
      <xdr:nvSpPr>
        <xdr:cNvPr id="5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142</xdr:row>
      <xdr:rowOff>0</xdr:rowOff>
    </xdr:from>
    <xdr:to>
      <xdr:col>5</xdr:col>
      <xdr:colOff>190500</xdr:colOff>
      <xdr:row>143</xdr:row>
      <xdr:rowOff>57150</xdr:rowOff>
    </xdr:to>
    <xdr:sp macro="" textlink="">
      <xdr:nvSpPr>
        <xdr:cNvPr id="5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142</xdr:row>
      <xdr:rowOff>0</xdr:rowOff>
    </xdr:from>
    <xdr:to>
      <xdr:col>5</xdr:col>
      <xdr:colOff>190500</xdr:colOff>
      <xdr:row>143</xdr:row>
      <xdr:rowOff>57150</xdr:rowOff>
    </xdr:to>
    <xdr:sp macro="" textlink="">
      <xdr:nvSpPr>
        <xdr:cNvPr id="5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142</xdr:row>
      <xdr:rowOff>0</xdr:rowOff>
    </xdr:from>
    <xdr:to>
      <xdr:col>5</xdr:col>
      <xdr:colOff>190500</xdr:colOff>
      <xdr:row>143</xdr:row>
      <xdr:rowOff>57150</xdr:rowOff>
    </xdr:to>
    <xdr:sp macro="" textlink="">
      <xdr:nvSpPr>
        <xdr:cNvPr id="5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142</xdr:row>
      <xdr:rowOff>0</xdr:rowOff>
    </xdr:from>
    <xdr:to>
      <xdr:col>5</xdr:col>
      <xdr:colOff>190500</xdr:colOff>
      <xdr:row>143</xdr:row>
      <xdr:rowOff>57150</xdr:rowOff>
    </xdr:to>
    <xdr:sp macro="" textlink="">
      <xdr:nvSpPr>
        <xdr:cNvPr id="5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142</xdr:row>
      <xdr:rowOff>0</xdr:rowOff>
    </xdr:from>
    <xdr:to>
      <xdr:col>5</xdr:col>
      <xdr:colOff>190500</xdr:colOff>
      <xdr:row>143</xdr:row>
      <xdr:rowOff>57150</xdr:rowOff>
    </xdr:to>
    <xdr:sp macro="" textlink="">
      <xdr:nvSpPr>
        <xdr:cNvPr id="6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142</xdr:row>
      <xdr:rowOff>0</xdr:rowOff>
    </xdr:from>
    <xdr:to>
      <xdr:col>5</xdr:col>
      <xdr:colOff>190500</xdr:colOff>
      <xdr:row>143</xdr:row>
      <xdr:rowOff>57150</xdr:rowOff>
    </xdr:to>
    <xdr:sp macro="" textlink="">
      <xdr:nvSpPr>
        <xdr:cNvPr id="6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142</xdr:row>
      <xdr:rowOff>0</xdr:rowOff>
    </xdr:from>
    <xdr:to>
      <xdr:col>5</xdr:col>
      <xdr:colOff>190500</xdr:colOff>
      <xdr:row>143</xdr:row>
      <xdr:rowOff>57150</xdr:rowOff>
    </xdr:to>
    <xdr:sp macro="" textlink="">
      <xdr:nvSpPr>
        <xdr:cNvPr id="6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142</xdr:row>
      <xdr:rowOff>0</xdr:rowOff>
    </xdr:from>
    <xdr:to>
      <xdr:col>5</xdr:col>
      <xdr:colOff>190500</xdr:colOff>
      <xdr:row>143</xdr:row>
      <xdr:rowOff>57150</xdr:rowOff>
    </xdr:to>
    <xdr:sp macro="" textlink="">
      <xdr:nvSpPr>
        <xdr:cNvPr id="6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142</xdr:row>
      <xdr:rowOff>0</xdr:rowOff>
    </xdr:from>
    <xdr:to>
      <xdr:col>5</xdr:col>
      <xdr:colOff>190500</xdr:colOff>
      <xdr:row>143</xdr:row>
      <xdr:rowOff>57150</xdr:rowOff>
    </xdr:to>
    <xdr:sp macro="" textlink="">
      <xdr:nvSpPr>
        <xdr:cNvPr id="6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142</xdr:row>
      <xdr:rowOff>0</xdr:rowOff>
    </xdr:from>
    <xdr:to>
      <xdr:col>5</xdr:col>
      <xdr:colOff>190500</xdr:colOff>
      <xdr:row>143</xdr:row>
      <xdr:rowOff>57150</xdr:rowOff>
    </xdr:to>
    <xdr:sp macro="" textlink="">
      <xdr:nvSpPr>
        <xdr:cNvPr id="6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142</xdr:row>
      <xdr:rowOff>0</xdr:rowOff>
    </xdr:from>
    <xdr:to>
      <xdr:col>6</xdr:col>
      <xdr:colOff>371475</xdr:colOff>
      <xdr:row>143</xdr:row>
      <xdr:rowOff>57150</xdr:rowOff>
    </xdr:to>
    <xdr:sp macro="" textlink="">
      <xdr:nvSpPr>
        <xdr:cNvPr id="6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142</xdr:row>
      <xdr:rowOff>0</xdr:rowOff>
    </xdr:from>
    <xdr:to>
      <xdr:col>6</xdr:col>
      <xdr:colOff>371475</xdr:colOff>
      <xdr:row>143</xdr:row>
      <xdr:rowOff>57150</xdr:rowOff>
    </xdr:to>
    <xdr:sp macro="" textlink="">
      <xdr:nvSpPr>
        <xdr:cNvPr id="6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143</xdr:row>
      <xdr:rowOff>0</xdr:rowOff>
    </xdr:from>
    <xdr:to>
      <xdr:col>5</xdr:col>
      <xdr:colOff>371475</xdr:colOff>
      <xdr:row>143</xdr:row>
      <xdr:rowOff>266700</xdr:rowOff>
    </xdr:to>
    <xdr:sp macro="" textlink="">
      <xdr:nvSpPr>
        <xdr:cNvPr id="6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143</xdr:row>
      <xdr:rowOff>0</xdr:rowOff>
    </xdr:from>
    <xdr:to>
      <xdr:col>5</xdr:col>
      <xdr:colOff>371475</xdr:colOff>
      <xdr:row>143</xdr:row>
      <xdr:rowOff>266700</xdr:rowOff>
    </xdr:to>
    <xdr:sp macro="" textlink="">
      <xdr:nvSpPr>
        <xdr:cNvPr id="6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143</xdr:row>
      <xdr:rowOff>0</xdr:rowOff>
    </xdr:from>
    <xdr:to>
      <xdr:col>5</xdr:col>
      <xdr:colOff>371475</xdr:colOff>
      <xdr:row>143</xdr:row>
      <xdr:rowOff>266700</xdr:rowOff>
    </xdr:to>
    <xdr:sp macro="" textlink="">
      <xdr:nvSpPr>
        <xdr:cNvPr id="7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143</xdr:row>
      <xdr:rowOff>0</xdr:rowOff>
    </xdr:from>
    <xdr:to>
      <xdr:col>5</xdr:col>
      <xdr:colOff>371475</xdr:colOff>
      <xdr:row>143</xdr:row>
      <xdr:rowOff>266700</xdr:rowOff>
    </xdr:to>
    <xdr:sp macro="" textlink="">
      <xdr:nvSpPr>
        <xdr:cNvPr id="7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143</xdr:row>
      <xdr:rowOff>0</xdr:rowOff>
    </xdr:from>
    <xdr:to>
      <xdr:col>5</xdr:col>
      <xdr:colOff>190500</xdr:colOff>
      <xdr:row>143</xdr:row>
      <xdr:rowOff>266700</xdr:rowOff>
    </xdr:to>
    <xdr:sp macro="" textlink="">
      <xdr:nvSpPr>
        <xdr:cNvPr id="7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143</xdr:row>
      <xdr:rowOff>0</xdr:rowOff>
    </xdr:from>
    <xdr:to>
      <xdr:col>5</xdr:col>
      <xdr:colOff>190500</xdr:colOff>
      <xdr:row>143</xdr:row>
      <xdr:rowOff>266700</xdr:rowOff>
    </xdr:to>
    <xdr:sp macro="" textlink="">
      <xdr:nvSpPr>
        <xdr:cNvPr id="7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143</xdr:row>
      <xdr:rowOff>0</xdr:rowOff>
    </xdr:from>
    <xdr:to>
      <xdr:col>5</xdr:col>
      <xdr:colOff>190500</xdr:colOff>
      <xdr:row>143</xdr:row>
      <xdr:rowOff>266700</xdr:rowOff>
    </xdr:to>
    <xdr:sp macro="" textlink="">
      <xdr:nvSpPr>
        <xdr:cNvPr id="7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143</xdr:row>
      <xdr:rowOff>0</xdr:rowOff>
    </xdr:from>
    <xdr:to>
      <xdr:col>5</xdr:col>
      <xdr:colOff>190500</xdr:colOff>
      <xdr:row>143</xdr:row>
      <xdr:rowOff>266700</xdr:rowOff>
    </xdr:to>
    <xdr:sp macro="" textlink="">
      <xdr:nvSpPr>
        <xdr:cNvPr id="7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143</xdr:row>
      <xdr:rowOff>0</xdr:rowOff>
    </xdr:from>
    <xdr:to>
      <xdr:col>5</xdr:col>
      <xdr:colOff>190500</xdr:colOff>
      <xdr:row>143</xdr:row>
      <xdr:rowOff>266700</xdr:rowOff>
    </xdr:to>
    <xdr:sp macro="" textlink="">
      <xdr:nvSpPr>
        <xdr:cNvPr id="7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143</xdr:row>
      <xdr:rowOff>0</xdr:rowOff>
    </xdr:from>
    <xdr:to>
      <xdr:col>5</xdr:col>
      <xdr:colOff>190500</xdr:colOff>
      <xdr:row>143</xdr:row>
      <xdr:rowOff>266700</xdr:rowOff>
    </xdr:to>
    <xdr:sp macro="" textlink="">
      <xdr:nvSpPr>
        <xdr:cNvPr id="7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143</xdr:row>
      <xdr:rowOff>0</xdr:rowOff>
    </xdr:from>
    <xdr:to>
      <xdr:col>5</xdr:col>
      <xdr:colOff>190500</xdr:colOff>
      <xdr:row>143</xdr:row>
      <xdr:rowOff>266700</xdr:rowOff>
    </xdr:to>
    <xdr:sp macro="" textlink="">
      <xdr:nvSpPr>
        <xdr:cNvPr id="7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143</xdr:row>
      <xdr:rowOff>0</xdr:rowOff>
    </xdr:from>
    <xdr:to>
      <xdr:col>5</xdr:col>
      <xdr:colOff>190500</xdr:colOff>
      <xdr:row>143</xdr:row>
      <xdr:rowOff>266700</xdr:rowOff>
    </xdr:to>
    <xdr:sp macro="" textlink="">
      <xdr:nvSpPr>
        <xdr:cNvPr id="7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143</xdr:row>
      <xdr:rowOff>0</xdr:rowOff>
    </xdr:from>
    <xdr:to>
      <xdr:col>5</xdr:col>
      <xdr:colOff>190500</xdr:colOff>
      <xdr:row>143</xdr:row>
      <xdr:rowOff>266700</xdr:rowOff>
    </xdr:to>
    <xdr:sp macro="" textlink="">
      <xdr:nvSpPr>
        <xdr:cNvPr id="8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0</xdr:colOff>
      <xdr:row>143</xdr:row>
      <xdr:rowOff>0</xdr:rowOff>
    </xdr:from>
    <xdr:to>
      <xdr:col>5</xdr:col>
      <xdr:colOff>190500</xdr:colOff>
      <xdr:row>143</xdr:row>
      <xdr:rowOff>266700</xdr:rowOff>
    </xdr:to>
    <xdr:sp macro="" textlink="">
      <xdr:nvSpPr>
        <xdr:cNvPr id="8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143</xdr:row>
      <xdr:rowOff>0</xdr:rowOff>
    </xdr:from>
    <xdr:to>
      <xdr:col>6</xdr:col>
      <xdr:colOff>371475</xdr:colOff>
      <xdr:row>143</xdr:row>
      <xdr:rowOff>266700</xdr:rowOff>
    </xdr:to>
    <xdr:sp macro="" textlink="">
      <xdr:nvSpPr>
        <xdr:cNvPr id="8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143</xdr:row>
      <xdr:rowOff>0</xdr:rowOff>
    </xdr:from>
    <xdr:to>
      <xdr:col>6</xdr:col>
      <xdr:colOff>371475</xdr:colOff>
      <xdr:row>143</xdr:row>
      <xdr:rowOff>266700</xdr:rowOff>
    </xdr:to>
    <xdr:sp macro="" textlink="">
      <xdr:nvSpPr>
        <xdr:cNvPr id="8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139</xdr:row>
      <xdr:rowOff>0</xdr:rowOff>
    </xdr:from>
    <xdr:to>
      <xdr:col>6</xdr:col>
      <xdr:colOff>371475</xdr:colOff>
      <xdr:row>139</xdr:row>
      <xdr:rowOff>266700</xdr:rowOff>
    </xdr:to>
    <xdr:sp macro="" textlink="">
      <xdr:nvSpPr>
        <xdr:cNvPr id="8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139</xdr:row>
      <xdr:rowOff>0</xdr:rowOff>
    </xdr:from>
    <xdr:to>
      <xdr:col>6</xdr:col>
      <xdr:colOff>371475</xdr:colOff>
      <xdr:row>139</xdr:row>
      <xdr:rowOff>266700</xdr:rowOff>
    </xdr:to>
    <xdr:sp macro="" textlink="">
      <xdr:nvSpPr>
        <xdr:cNvPr id="8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139</xdr:row>
      <xdr:rowOff>0</xdr:rowOff>
    </xdr:from>
    <xdr:to>
      <xdr:col>7</xdr:col>
      <xdr:colOff>371475</xdr:colOff>
      <xdr:row>139</xdr:row>
      <xdr:rowOff>266700</xdr:rowOff>
    </xdr:to>
    <xdr:sp macro="" textlink="">
      <xdr:nvSpPr>
        <xdr:cNvPr id="8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139</xdr:row>
      <xdr:rowOff>0</xdr:rowOff>
    </xdr:from>
    <xdr:to>
      <xdr:col>7</xdr:col>
      <xdr:colOff>371475</xdr:colOff>
      <xdr:row>139</xdr:row>
      <xdr:rowOff>266700</xdr:rowOff>
    </xdr:to>
    <xdr:sp macro="" textlink="">
      <xdr:nvSpPr>
        <xdr:cNvPr id="8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140</xdr:row>
      <xdr:rowOff>0</xdr:rowOff>
    </xdr:from>
    <xdr:to>
      <xdr:col>6</xdr:col>
      <xdr:colOff>371475</xdr:colOff>
      <xdr:row>141</xdr:row>
      <xdr:rowOff>66675</xdr:rowOff>
    </xdr:to>
    <xdr:sp macro="" textlink="">
      <xdr:nvSpPr>
        <xdr:cNvPr id="8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140</xdr:row>
      <xdr:rowOff>0</xdr:rowOff>
    </xdr:from>
    <xdr:to>
      <xdr:col>6</xdr:col>
      <xdr:colOff>371475</xdr:colOff>
      <xdr:row>141</xdr:row>
      <xdr:rowOff>66675</xdr:rowOff>
    </xdr:to>
    <xdr:sp macro="" textlink="">
      <xdr:nvSpPr>
        <xdr:cNvPr id="8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141</xdr:row>
      <xdr:rowOff>0</xdr:rowOff>
    </xdr:from>
    <xdr:to>
      <xdr:col>6</xdr:col>
      <xdr:colOff>371475</xdr:colOff>
      <xdr:row>142</xdr:row>
      <xdr:rowOff>66675</xdr:rowOff>
    </xdr:to>
    <xdr:sp macro="" textlink="">
      <xdr:nvSpPr>
        <xdr:cNvPr id="9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141</xdr:row>
      <xdr:rowOff>0</xdr:rowOff>
    </xdr:from>
    <xdr:to>
      <xdr:col>6</xdr:col>
      <xdr:colOff>371475</xdr:colOff>
      <xdr:row>142</xdr:row>
      <xdr:rowOff>66675</xdr:rowOff>
    </xdr:to>
    <xdr:sp macro="" textlink="">
      <xdr:nvSpPr>
        <xdr:cNvPr id="9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141</xdr:row>
      <xdr:rowOff>0</xdr:rowOff>
    </xdr:from>
    <xdr:to>
      <xdr:col>7</xdr:col>
      <xdr:colOff>371475</xdr:colOff>
      <xdr:row>142</xdr:row>
      <xdr:rowOff>66675</xdr:rowOff>
    </xdr:to>
    <xdr:sp macro="" textlink="">
      <xdr:nvSpPr>
        <xdr:cNvPr id="9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141</xdr:row>
      <xdr:rowOff>0</xdr:rowOff>
    </xdr:from>
    <xdr:to>
      <xdr:col>7</xdr:col>
      <xdr:colOff>371475</xdr:colOff>
      <xdr:row>142</xdr:row>
      <xdr:rowOff>66675</xdr:rowOff>
    </xdr:to>
    <xdr:sp macro="" textlink="">
      <xdr:nvSpPr>
        <xdr:cNvPr id="9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142</xdr:row>
      <xdr:rowOff>0</xdr:rowOff>
    </xdr:from>
    <xdr:to>
      <xdr:col>6</xdr:col>
      <xdr:colOff>371475</xdr:colOff>
      <xdr:row>143</xdr:row>
      <xdr:rowOff>57150</xdr:rowOff>
    </xdr:to>
    <xdr:sp macro="" textlink="">
      <xdr:nvSpPr>
        <xdr:cNvPr id="9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142</xdr:row>
      <xdr:rowOff>0</xdr:rowOff>
    </xdr:from>
    <xdr:to>
      <xdr:col>6</xdr:col>
      <xdr:colOff>371475</xdr:colOff>
      <xdr:row>143</xdr:row>
      <xdr:rowOff>57150</xdr:rowOff>
    </xdr:to>
    <xdr:sp macro="" textlink="">
      <xdr:nvSpPr>
        <xdr:cNvPr id="9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141</xdr:row>
      <xdr:rowOff>0</xdr:rowOff>
    </xdr:from>
    <xdr:to>
      <xdr:col>6</xdr:col>
      <xdr:colOff>371475</xdr:colOff>
      <xdr:row>142</xdr:row>
      <xdr:rowOff>66675</xdr:rowOff>
    </xdr:to>
    <xdr:sp macro="" textlink="">
      <xdr:nvSpPr>
        <xdr:cNvPr id="9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141</xdr:row>
      <xdr:rowOff>0</xdr:rowOff>
    </xdr:from>
    <xdr:to>
      <xdr:col>6</xdr:col>
      <xdr:colOff>371475</xdr:colOff>
      <xdr:row>142</xdr:row>
      <xdr:rowOff>66675</xdr:rowOff>
    </xdr:to>
    <xdr:sp macro="" textlink="">
      <xdr:nvSpPr>
        <xdr:cNvPr id="9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139</xdr:row>
      <xdr:rowOff>0</xdr:rowOff>
    </xdr:from>
    <xdr:to>
      <xdr:col>7</xdr:col>
      <xdr:colOff>371475</xdr:colOff>
      <xdr:row>139</xdr:row>
      <xdr:rowOff>266700</xdr:rowOff>
    </xdr:to>
    <xdr:sp macro="" textlink="">
      <xdr:nvSpPr>
        <xdr:cNvPr id="9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139</xdr:row>
      <xdr:rowOff>0</xdr:rowOff>
    </xdr:from>
    <xdr:to>
      <xdr:col>7</xdr:col>
      <xdr:colOff>371475</xdr:colOff>
      <xdr:row>139</xdr:row>
      <xdr:rowOff>266700</xdr:rowOff>
    </xdr:to>
    <xdr:sp macro="" textlink="">
      <xdr:nvSpPr>
        <xdr:cNvPr id="9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139</xdr:row>
      <xdr:rowOff>0</xdr:rowOff>
    </xdr:from>
    <xdr:to>
      <xdr:col>8</xdr:col>
      <xdr:colOff>371475</xdr:colOff>
      <xdr:row>139</xdr:row>
      <xdr:rowOff>266700</xdr:rowOff>
    </xdr:to>
    <xdr:sp macro="" textlink="">
      <xdr:nvSpPr>
        <xdr:cNvPr id="10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139</xdr:row>
      <xdr:rowOff>0</xdr:rowOff>
    </xdr:from>
    <xdr:to>
      <xdr:col>8</xdr:col>
      <xdr:colOff>371475</xdr:colOff>
      <xdr:row>139</xdr:row>
      <xdr:rowOff>266700</xdr:rowOff>
    </xdr:to>
    <xdr:sp macro="" textlink="">
      <xdr:nvSpPr>
        <xdr:cNvPr id="10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140</xdr:row>
      <xdr:rowOff>0</xdr:rowOff>
    </xdr:from>
    <xdr:to>
      <xdr:col>7</xdr:col>
      <xdr:colOff>371475</xdr:colOff>
      <xdr:row>141</xdr:row>
      <xdr:rowOff>66675</xdr:rowOff>
    </xdr:to>
    <xdr:sp macro="" textlink="">
      <xdr:nvSpPr>
        <xdr:cNvPr id="10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140</xdr:row>
      <xdr:rowOff>0</xdr:rowOff>
    </xdr:from>
    <xdr:to>
      <xdr:col>7</xdr:col>
      <xdr:colOff>371475</xdr:colOff>
      <xdr:row>141</xdr:row>
      <xdr:rowOff>66675</xdr:rowOff>
    </xdr:to>
    <xdr:sp macro="" textlink="">
      <xdr:nvSpPr>
        <xdr:cNvPr id="10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142</xdr:row>
      <xdr:rowOff>0</xdr:rowOff>
    </xdr:from>
    <xdr:to>
      <xdr:col>7</xdr:col>
      <xdr:colOff>371475</xdr:colOff>
      <xdr:row>143</xdr:row>
      <xdr:rowOff>57150</xdr:rowOff>
    </xdr:to>
    <xdr:sp macro="" textlink="">
      <xdr:nvSpPr>
        <xdr:cNvPr id="10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142</xdr:row>
      <xdr:rowOff>0</xdr:rowOff>
    </xdr:from>
    <xdr:to>
      <xdr:col>7</xdr:col>
      <xdr:colOff>371475</xdr:colOff>
      <xdr:row>143</xdr:row>
      <xdr:rowOff>57150</xdr:rowOff>
    </xdr:to>
    <xdr:sp macro="" textlink="">
      <xdr:nvSpPr>
        <xdr:cNvPr id="10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142</xdr:row>
      <xdr:rowOff>0</xdr:rowOff>
    </xdr:from>
    <xdr:to>
      <xdr:col>8</xdr:col>
      <xdr:colOff>371475</xdr:colOff>
      <xdr:row>143</xdr:row>
      <xdr:rowOff>57150</xdr:rowOff>
    </xdr:to>
    <xdr:sp macro="" textlink="">
      <xdr:nvSpPr>
        <xdr:cNvPr id="10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142</xdr:row>
      <xdr:rowOff>0</xdr:rowOff>
    </xdr:from>
    <xdr:to>
      <xdr:col>8</xdr:col>
      <xdr:colOff>371475</xdr:colOff>
      <xdr:row>143</xdr:row>
      <xdr:rowOff>57150</xdr:rowOff>
    </xdr:to>
    <xdr:sp macro="" textlink="">
      <xdr:nvSpPr>
        <xdr:cNvPr id="10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143</xdr:row>
      <xdr:rowOff>0</xdr:rowOff>
    </xdr:from>
    <xdr:to>
      <xdr:col>7</xdr:col>
      <xdr:colOff>371475</xdr:colOff>
      <xdr:row>143</xdr:row>
      <xdr:rowOff>266700</xdr:rowOff>
    </xdr:to>
    <xdr:sp macro="" textlink="">
      <xdr:nvSpPr>
        <xdr:cNvPr id="10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143</xdr:row>
      <xdr:rowOff>0</xdr:rowOff>
    </xdr:from>
    <xdr:to>
      <xdr:col>7</xdr:col>
      <xdr:colOff>371475</xdr:colOff>
      <xdr:row>143</xdr:row>
      <xdr:rowOff>266700</xdr:rowOff>
    </xdr:to>
    <xdr:sp macro="" textlink="">
      <xdr:nvSpPr>
        <xdr:cNvPr id="10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142</xdr:row>
      <xdr:rowOff>0</xdr:rowOff>
    </xdr:from>
    <xdr:to>
      <xdr:col>7</xdr:col>
      <xdr:colOff>371475</xdr:colOff>
      <xdr:row>143</xdr:row>
      <xdr:rowOff>57150</xdr:rowOff>
    </xdr:to>
    <xdr:sp macro="" textlink="">
      <xdr:nvSpPr>
        <xdr:cNvPr id="11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142</xdr:row>
      <xdr:rowOff>0</xdr:rowOff>
    </xdr:from>
    <xdr:to>
      <xdr:col>7</xdr:col>
      <xdr:colOff>371475</xdr:colOff>
      <xdr:row>143</xdr:row>
      <xdr:rowOff>57150</xdr:rowOff>
    </xdr:to>
    <xdr:sp macro="" textlink="">
      <xdr:nvSpPr>
        <xdr:cNvPr id="11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139</xdr:row>
      <xdr:rowOff>0</xdr:rowOff>
    </xdr:from>
    <xdr:to>
      <xdr:col>8</xdr:col>
      <xdr:colOff>371475</xdr:colOff>
      <xdr:row>139</xdr:row>
      <xdr:rowOff>266700</xdr:rowOff>
    </xdr:to>
    <xdr:sp macro="" textlink="">
      <xdr:nvSpPr>
        <xdr:cNvPr id="11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139</xdr:row>
      <xdr:rowOff>0</xdr:rowOff>
    </xdr:from>
    <xdr:to>
      <xdr:col>8</xdr:col>
      <xdr:colOff>371475</xdr:colOff>
      <xdr:row>139</xdr:row>
      <xdr:rowOff>266700</xdr:rowOff>
    </xdr:to>
    <xdr:sp macro="" textlink="">
      <xdr:nvSpPr>
        <xdr:cNvPr id="11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139</xdr:row>
      <xdr:rowOff>0</xdr:rowOff>
    </xdr:from>
    <xdr:to>
      <xdr:col>9</xdr:col>
      <xdr:colOff>371475</xdr:colOff>
      <xdr:row>139</xdr:row>
      <xdr:rowOff>266700</xdr:rowOff>
    </xdr:to>
    <xdr:sp macro="" textlink="">
      <xdr:nvSpPr>
        <xdr:cNvPr id="11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139</xdr:row>
      <xdr:rowOff>0</xdr:rowOff>
    </xdr:from>
    <xdr:to>
      <xdr:col>9</xdr:col>
      <xdr:colOff>371475</xdr:colOff>
      <xdr:row>139</xdr:row>
      <xdr:rowOff>266700</xdr:rowOff>
    </xdr:to>
    <xdr:sp macro="" textlink="">
      <xdr:nvSpPr>
        <xdr:cNvPr id="11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142</xdr:row>
      <xdr:rowOff>0</xdr:rowOff>
    </xdr:from>
    <xdr:to>
      <xdr:col>8</xdr:col>
      <xdr:colOff>371475</xdr:colOff>
      <xdr:row>143</xdr:row>
      <xdr:rowOff>57150</xdr:rowOff>
    </xdr:to>
    <xdr:sp macro="" textlink="">
      <xdr:nvSpPr>
        <xdr:cNvPr id="11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142</xdr:row>
      <xdr:rowOff>0</xdr:rowOff>
    </xdr:from>
    <xdr:to>
      <xdr:col>8</xdr:col>
      <xdr:colOff>371475</xdr:colOff>
      <xdr:row>143</xdr:row>
      <xdr:rowOff>57150</xdr:rowOff>
    </xdr:to>
    <xdr:sp macro="" textlink="">
      <xdr:nvSpPr>
        <xdr:cNvPr id="11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142</xdr:row>
      <xdr:rowOff>0</xdr:rowOff>
    </xdr:from>
    <xdr:to>
      <xdr:col>9</xdr:col>
      <xdr:colOff>371475</xdr:colOff>
      <xdr:row>143</xdr:row>
      <xdr:rowOff>57150</xdr:rowOff>
    </xdr:to>
    <xdr:sp macro="" textlink="">
      <xdr:nvSpPr>
        <xdr:cNvPr id="11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142</xdr:row>
      <xdr:rowOff>0</xdr:rowOff>
    </xdr:from>
    <xdr:to>
      <xdr:col>9</xdr:col>
      <xdr:colOff>371475</xdr:colOff>
      <xdr:row>143</xdr:row>
      <xdr:rowOff>57150</xdr:rowOff>
    </xdr:to>
    <xdr:sp macro="" textlink="">
      <xdr:nvSpPr>
        <xdr:cNvPr id="11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139</xdr:row>
      <xdr:rowOff>0</xdr:rowOff>
    </xdr:from>
    <xdr:to>
      <xdr:col>9</xdr:col>
      <xdr:colOff>371475</xdr:colOff>
      <xdr:row>139</xdr:row>
      <xdr:rowOff>266700</xdr:rowOff>
    </xdr:to>
    <xdr:sp macro="" textlink="">
      <xdr:nvSpPr>
        <xdr:cNvPr id="12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139</xdr:row>
      <xdr:rowOff>0</xdr:rowOff>
    </xdr:from>
    <xdr:to>
      <xdr:col>9</xdr:col>
      <xdr:colOff>371475</xdr:colOff>
      <xdr:row>139</xdr:row>
      <xdr:rowOff>266700</xdr:rowOff>
    </xdr:to>
    <xdr:sp macro="" textlink="">
      <xdr:nvSpPr>
        <xdr:cNvPr id="12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139</xdr:row>
      <xdr:rowOff>0</xdr:rowOff>
    </xdr:from>
    <xdr:to>
      <xdr:col>10</xdr:col>
      <xdr:colOff>352425</xdr:colOff>
      <xdr:row>139</xdr:row>
      <xdr:rowOff>266700</xdr:rowOff>
    </xdr:to>
    <xdr:sp macro="" textlink="">
      <xdr:nvSpPr>
        <xdr:cNvPr id="12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139</xdr:row>
      <xdr:rowOff>0</xdr:rowOff>
    </xdr:from>
    <xdr:to>
      <xdr:col>10</xdr:col>
      <xdr:colOff>352425</xdr:colOff>
      <xdr:row>139</xdr:row>
      <xdr:rowOff>266700</xdr:rowOff>
    </xdr:to>
    <xdr:sp macro="" textlink="">
      <xdr:nvSpPr>
        <xdr:cNvPr id="12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142</xdr:row>
      <xdr:rowOff>0</xdr:rowOff>
    </xdr:from>
    <xdr:to>
      <xdr:col>9</xdr:col>
      <xdr:colOff>371475</xdr:colOff>
      <xdr:row>143</xdr:row>
      <xdr:rowOff>57150</xdr:rowOff>
    </xdr:to>
    <xdr:sp macro="" textlink="">
      <xdr:nvSpPr>
        <xdr:cNvPr id="12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142</xdr:row>
      <xdr:rowOff>0</xdr:rowOff>
    </xdr:from>
    <xdr:to>
      <xdr:col>9</xdr:col>
      <xdr:colOff>371475</xdr:colOff>
      <xdr:row>143</xdr:row>
      <xdr:rowOff>57150</xdr:rowOff>
    </xdr:to>
    <xdr:sp macro="" textlink="">
      <xdr:nvSpPr>
        <xdr:cNvPr id="12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139</xdr:row>
      <xdr:rowOff>0</xdr:rowOff>
    </xdr:from>
    <xdr:to>
      <xdr:col>10</xdr:col>
      <xdr:colOff>352425</xdr:colOff>
      <xdr:row>139</xdr:row>
      <xdr:rowOff>266700</xdr:rowOff>
    </xdr:to>
    <xdr:sp macro="" textlink="">
      <xdr:nvSpPr>
        <xdr:cNvPr id="12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139</xdr:row>
      <xdr:rowOff>0</xdr:rowOff>
    </xdr:from>
    <xdr:to>
      <xdr:col>10</xdr:col>
      <xdr:colOff>352425</xdr:colOff>
      <xdr:row>139</xdr:row>
      <xdr:rowOff>266700</xdr:rowOff>
    </xdr:to>
    <xdr:sp macro="" textlink="">
      <xdr:nvSpPr>
        <xdr:cNvPr id="12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139</xdr:row>
      <xdr:rowOff>0</xdr:rowOff>
    </xdr:from>
    <xdr:to>
      <xdr:col>11</xdr:col>
      <xdr:colOff>371475</xdr:colOff>
      <xdr:row>139</xdr:row>
      <xdr:rowOff>266700</xdr:rowOff>
    </xdr:to>
    <xdr:sp macro="" textlink="">
      <xdr:nvSpPr>
        <xdr:cNvPr id="12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139</xdr:row>
      <xdr:rowOff>0</xdr:rowOff>
    </xdr:from>
    <xdr:to>
      <xdr:col>11</xdr:col>
      <xdr:colOff>371475</xdr:colOff>
      <xdr:row>139</xdr:row>
      <xdr:rowOff>266700</xdr:rowOff>
    </xdr:to>
    <xdr:sp macro="" textlink="">
      <xdr:nvSpPr>
        <xdr:cNvPr id="12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185</xdr:row>
      <xdr:rowOff>0</xdr:rowOff>
    </xdr:from>
    <xdr:to>
      <xdr:col>6</xdr:col>
      <xdr:colOff>371475</xdr:colOff>
      <xdr:row>185</xdr:row>
      <xdr:rowOff>266700</xdr:rowOff>
    </xdr:to>
    <xdr:sp macro="" textlink="">
      <xdr:nvSpPr>
        <xdr:cNvPr id="13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185</xdr:row>
      <xdr:rowOff>0</xdr:rowOff>
    </xdr:from>
    <xdr:to>
      <xdr:col>6</xdr:col>
      <xdr:colOff>371475</xdr:colOff>
      <xdr:row>185</xdr:row>
      <xdr:rowOff>266700</xdr:rowOff>
    </xdr:to>
    <xdr:sp macro="" textlink="">
      <xdr:nvSpPr>
        <xdr:cNvPr id="13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185</xdr:row>
      <xdr:rowOff>0</xdr:rowOff>
    </xdr:from>
    <xdr:to>
      <xdr:col>7</xdr:col>
      <xdr:colOff>371475</xdr:colOff>
      <xdr:row>185</xdr:row>
      <xdr:rowOff>266700</xdr:rowOff>
    </xdr:to>
    <xdr:sp macro="" textlink="">
      <xdr:nvSpPr>
        <xdr:cNvPr id="13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185</xdr:row>
      <xdr:rowOff>0</xdr:rowOff>
    </xdr:from>
    <xdr:to>
      <xdr:col>7</xdr:col>
      <xdr:colOff>371475</xdr:colOff>
      <xdr:row>185</xdr:row>
      <xdr:rowOff>266700</xdr:rowOff>
    </xdr:to>
    <xdr:sp macro="" textlink="">
      <xdr:nvSpPr>
        <xdr:cNvPr id="13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185</xdr:row>
      <xdr:rowOff>0</xdr:rowOff>
    </xdr:from>
    <xdr:to>
      <xdr:col>7</xdr:col>
      <xdr:colOff>371475</xdr:colOff>
      <xdr:row>185</xdr:row>
      <xdr:rowOff>266700</xdr:rowOff>
    </xdr:to>
    <xdr:sp macro="" textlink="">
      <xdr:nvSpPr>
        <xdr:cNvPr id="13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185</xdr:row>
      <xdr:rowOff>0</xdr:rowOff>
    </xdr:from>
    <xdr:to>
      <xdr:col>7</xdr:col>
      <xdr:colOff>371475</xdr:colOff>
      <xdr:row>185</xdr:row>
      <xdr:rowOff>266700</xdr:rowOff>
    </xdr:to>
    <xdr:sp macro="" textlink="">
      <xdr:nvSpPr>
        <xdr:cNvPr id="13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185</xdr:row>
      <xdr:rowOff>0</xdr:rowOff>
    </xdr:from>
    <xdr:to>
      <xdr:col>8</xdr:col>
      <xdr:colOff>371475</xdr:colOff>
      <xdr:row>185</xdr:row>
      <xdr:rowOff>266700</xdr:rowOff>
    </xdr:to>
    <xdr:sp macro="" textlink="">
      <xdr:nvSpPr>
        <xdr:cNvPr id="13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185</xdr:row>
      <xdr:rowOff>0</xdr:rowOff>
    </xdr:from>
    <xdr:to>
      <xdr:col>8</xdr:col>
      <xdr:colOff>371475</xdr:colOff>
      <xdr:row>185</xdr:row>
      <xdr:rowOff>266700</xdr:rowOff>
    </xdr:to>
    <xdr:sp macro="" textlink="">
      <xdr:nvSpPr>
        <xdr:cNvPr id="13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185</xdr:row>
      <xdr:rowOff>0</xdr:rowOff>
    </xdr:from>
    <xdr:to>
      <xdr:col>8</xdr:col>
      <xdr:colOff>371475</xdr:colOff>
      <xdr:row>185</xdr:row>
      <xdr:rowOff>266700</xdr:rowOff>
    </xdr:to>
    <xdr:sp macro="" textlink="">
      <xdr:nvSpPr>
        <xdr:cNvPr id="13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185</xdr:row>
      <xdr:rowOff>0</xdr:rowOff>
    </xdr:from>
    <xdr:to>
      <xdr:col>8</xdr:col>
      <xdr:colOff>371475</xdr:colOff>
      <xdr:row>185</xdr:row>
      <xdr:rowOff>266700</xdr:rowOff>
    </xdr:to>
    <xdr:sp macro="" textlink="">
      <xdr:nvSpPr>
        <xdr:cNvPr id="13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185</xdr:row>
      <xdr:rowOff>0</xdr:rowOff>
    </xdr:from>
    <xdr:to>
      <xdr:col>9</xdr:col>
      <xdr:colOff>371475</xdr:colOff>
      <xdr:row>185</xdr:row>
      <xdr:rowOff>266700</xdr:rowOff>
    </xdr:to>
    <xdr:sp macro="" textlink="">
      <xdr:nvSpPr>
        <xdr:cNvPr id="14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185</xdr:row>
      <xdr:rowOff>0</xdr:rowOff>
    </xdr:from>
    <xdr:to>
      <xdr:col>9</xdr:col>
      <xdr:colOff>371475</xdr:colOff>
      <xdr:row>185</xdr:row>
      <xdr:rowOff>266700</xdr:rowOff>
    </xdr:to>
    <xdr:sp macro="" textlink="">
      <xdr:nvSpPr>
        <xdr:cNvPr id="14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185</xdr:row>
      <xdr:rowOff>0</xdr:rowOff>
    </xdr:from>
    <xdr:to>
      <xdr:col>9</xdr:col>
      <xdr:colOff>371475</xdr:colOff>
      <xdr:row>185</xdr:row>
      <xdr:rowOff>266700</xdr:rowOff>
    </xdr:to>
    <xdr:sp macro="" textlink="">
      <xdr:nvSpPr>
        <xdr:cNvPr id="14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185</xdr:row>
      <xdr:rowOff>0</xdr:rowOff>
    </xdr:from>
    <xdr:to>
      <xdr:col>9</xdr:col>
      <xdr:colOff>371475</xdr:colOff>
      <xdr:row>185</xdr:row>
      <xdr:rowOff>266700</xdr:rowOff>
    </xdr:to>
    <xdr:sp macro="" textlink="">
      <xdr:nvSpPr>
        <xdr:cNvPr id="14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185</xdr:row>
      <xdr:rowOff>0</xdr:rowOff>
    </xdr:from>
    <xdr:to>
      <xdr:col>10</xdr:col>
      <xdr:colOff>352425</xdr:colOff>
      <xdr:row>185</xdr:row>
      <xdr:rowOff>266700</xdr:rowOff>
    </xdr:to>
    <xdr:sp macro="" textlink="">
      <xdr:nvSpPr>
        <xdr:cNvPr id="14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185</xdr:row>
      <xdr:rowOff>0</xdr:rowOff>
    </xdr:from>
    <xdr:to>
      <xdr:col>10</xdr:col>
      <xdr:colOff>352425</xdr:colOff>
      <xdr:row>185</xdr:row>
      <xdr:rowOff>266700</xdr:rowOff>
    </xdr:to>
    <xdr:sp macro="" textlink="">
      <xdr:nvSpPr>
        <xdr:cNvPr id="14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185</xdr:row>
      <xdr:rowOff>0</xdr:rowOff>
    </xdr:from>
    <xdr:to>
      <xdr:col>10</xdr:col>
      <xdr:colOff>352425</xdr:colOff>
      <xdr:row>185</xdr:row>
      <xdr:rowOff>266700</xdr:rowOff>
    </xdr:to>
    <xdr:sp macro="" textlink="">
      <xdr:nvSpPr>
        <xdr:cNvPr id="14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185</xdr:row>
      <xdr:rowOff>0</xdr:rowOff>
    </xdr:from>
    <xdr:to>
      <xdr:col>10</xdr:col>
      <xdr:colOff>352425</xdr:colOff>
      <xdr:row>185</xdr:row>
      <xdr:rowOff>266700</xdr:rowOff>
    </xdr:to>
    <xdr:sp macro="" textlink="">
      <xdr:nvSpPr>
        <xdr:cNvPr id="14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185</xdr:row>
      <xdr:rowOff>0</xdr:rowOff>
    </xdr:from>
    <xdr:to>
      <xdr:col>11</xdr:col>
      <xdr:colOff>371475</xdr:colOff>
      <xdr:row>185</xdr:row>
      <xdr:rowOff>266700</xdr:rowOff>
    </xdr:to>
    <xdr:sp macro="" textlink="">
      <xdr:nvSpPr>
        <xdr:cNvPr id="14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185</xdr:row>
      <xdr:rowOff>0</xdr:rowOff>
    </xdr:from>
    <xdr:to>
      <xdr:col>11</xdr:col>
      <xdr:colOff>371475</xdr:colOff>
      <xdr:row>185</xdr:row>
      <xdr:rowOff>266700</xdr:rowOff>
    </xdr:to>
    <xdr:sp macro="" textlink="">
      <xdr:nvSpPr>
        <xdr:cNvPr id="14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64</xdr:row>
      <xdr:rowOff>76200</xdr:rowOff>
    </xdr:from>
    <xdr:to>
      <xdr:col>6</xdr:col>
      <xdr:colOff>371475</xdr:colOff>
      <xdr:row>65</xdr:row>
      <xdr:rowOff>152400</xdr:rowOff>
    </xdr:to>
    <xdr:sp macro="" textlink="">
      <xdr:nvSpPr>
        <xdr:cNvPr id="15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139</xdr:row>
      <xdr:rowOff>0</xdr:rowOff>
    </xdr:from>
    <xdr:to>
      <xdr:col>10</xdr:col>
      <xdr:colOff>352425</xdr:colOff>
      <xdr:row>139</xdr:row>
      <xdr:rowOff>266700</xdr:rowOff>
    </xdr:to>
    <xdr:sp macro="" textlink="">
      <xdr:nvSpPr>
        <xdr:cNvPr id="15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139</xdr:row>
      <xdr:rowOff>0</xdr:rowOff>
    </xdr:from>
    <xdr:to>
      <xdr:col>10</xdr:col>
      <xdr:colOff>352425</xdr:colOff>
      <xdr:row>139</xdr:row>
      <xdr:rowOff>266700</xdr:rowOff>
    </xdr:to>
    <xdr:sp macro="" textlink="">
      <xdr:nvSpPr>
        <xdr:cNvPr id="15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139</xdr:row>
      <xdr:rowOff>0</xdr:rowOff>
    </xdr:from>
    <xdr:to>
      <xdr:col>10</xdr:col>
      <xdr:colOff>352425</xdr:colOff>
      <xdr:row>139</xdr:row>
      <xdr:rowOff>266700</xdr:rowOff>
    </xdr:to>
    <xdr:sp macro="" textlink="">
      <xdr:nvSpPr>
        <xdr:cNvPr id="15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139</xdr:row>
      <xdr:rowOff>0</xdr:rowOff>
    </xdr:from>
    <xdr:to>
      <xdr:col>10</xdr:col>
      <xdr:colOff>352425</xdr:colOff>
      <xdr:row>139</xdr:row>
      <xdr:rowOff>266700</xdr:rowOff>
    </xdr:to>
    <xdr:sp macro="" textlink="">
      <xdr:nvSpPr>
        <xdr:cNvPr id="15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139</xdr:row>
      <xdr:rowOff>0</xdr:rowOff>
    </xdr:from>
    <xdr:to>
      <xdr:col>11</xdr:col>
      <xdr:colOff>371475</xdr:colOff>
      <xdr:row>139</xdr:row>
      <xdr:rowOff>266700</xdr:rowOff>
    </xdr:to>
    <xdr:sp macro="" textlink="">
      <xdr:nvSpPr>
        <xdr:cNvPr id="15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139</xdr:row>
      <xdr:rowOff>0</xdr:rowOff>
    </xdr:from>
    <xdr:to>
      <xdr:col>11</xdr:col>
      <xdr:colOff>371475</xdr:colOff>
      <xdr:row>139</xdr:row>
      <xdr:rowOff>266700</xdr:rowOff>
    </xdr:to>
    <xdr:sp macro="" textlink="">
      <xdr:nvSpPr>
        <xdr:cNvPr id="15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139</xdr:row>
      <xdr:rowOff>0</xdr:rowOff>
    </xdr:from>
    <xdr:to>
      <xdr:col>11</xdr:col>
      <xdr:colOff>371475</xdr:colOff>
      <xdr:row>139</xdr:row>
      <xdr:rowOff>266700</xdr:rowOff>
    </xdr:to>
    <xdr:sp macro="" textlink="">
      <xdr:nvSpPr>
        <xdr:cNvPr id="15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139</xdr:row>
      <xdr:rowOff>0</xdr:rowOff>
    </xdr:from>
    <xdr:to>
      <xdr:col>11</xdr:col>
      <xdr:colOff>371475</xdr:colOff>
      <xdr:row>139</xdr:row>
      <xdr:rowOff>266700</xdr:rowOff>
    </xdr:to>
    <xdr:sp macro="" textlink="">
      <xdr:nvSpPr>
        <xdr:cNvPr id="15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140</xdr:row>
      <xdr:rowOff>0</xdr:rowOff>
    </xdr:from>
    <xdr:to>
      <xdr:col>10</xdr:col>
      <xdr:colOff>352425</xdr:colOff>
      <xdr:row>141</xdr:row>
      <xdr:rowOff>66675</xdr:rowOff>
    </xdr:to>
    <xdr:sp macro="" textlink="">
      <xdr:nvSpPr>
        <xdr:cNvPr id="15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140</xdr:row>
      <xdr:rowOff>0</xdr:rowOff>
    </xdr:from>
    <xdr:to>
      <xdr:col>10</xdr:col>
      <xdr:colOff>352425</xdr:colOff>
      <xdr:row>141</xdr:row>
      <xdr:rowOff>66675</xdr:rowOff>
    </xdr:to>
    <xdr:sp macro="" textlink="">
      <xdr:nvSpPr>
        <xdr:cNvPr id="16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140</xdr:row>
      <xdr:rowOff>0</xdr:rowOff>
    </xdr:from>
    <xdr:to>
      <xdr:col>10</xdr:col>
      <xdr:colOff>352425</xdr:colOff>
      <xdr:row>141</xdr:row>
      <xdr:rowOff>66675</xdr:rowOff>
    </xdr:to>
    <xdr:sp macro="" textlink="">
      <xdr:nvSpPr>
        <xdr:cNvPr id="16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140</xdr:row>
      <xdr:rowOff>0</xdr:rowOff>
    </xdr:from>
    <xdr:to>
      <xdr:col>10</xdr:col>
      <xdr:colOff>352425</xdr:colOff>
      <xdr:row>141</xdr:row>
      <xdr:rowOff>66675</xdr:rowOff>
    </xdr:to>
    <xdr:sp macro="" textlink="">
      <xdr:nvSpPr>
        <xdr:cNvPr id="16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142</xdr:row>
      <xdr:rowOff>0</xdr:rowOff>
    </xdr:from>
    <xdr:to>
      <xdr:col>10</xdr:col>
      <xdr:colOff>352425</xdr:colOff>
      <xdr:row>143</xdr:row>
      <xdr:rowOff>57150</xdr:rowOff>
    </xdr:to>
    <xdr:sp macro="" textlink="">
      <xdr:nvSpPr>
        <xdr:cNvPr id="16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142</xdr:row>
      <xdr:rowOff>0</xdr:rowOff>
    </xdr:from>
    <xdr:to>
      <xdr:col>10</xdr:col>
      <xdr:colOff>352425</xdr:colOff>
      <xdr:row>143</xdr:row>
      <xdr:rowOff>57150</xdr:rowOff>
    </xdr:to>
    <xdr:sp macro="" textlink="">
      <xdr:nvSpPr>
        <xdr:cNvPr id="16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142</xdr:row>
      <xdr:rowOff>0</xdr:rowOff>
    </xdr:from>
    <xdr:to>
      <xdr:col>10</xdr:col>
      <xdr:colOff>352425</xdr:colOff>
      <xdr:row>143</xdr:row>
      <xdr:rowOff>57150</xdr:rowOff>
    </xdr:to>
    <xdr:sp macro="" textlink="">
      <xdr:nvSpPr>
        <xdr:cNvPr id="16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142</xdr:row>
      <xdr:rowOff>0</xdr:rowOff>
    </xdr:from>
    <xdr:to>
      <xdr:col>10</xdr:col>
      <xdr:colOff>352425</xdr:colOff>
      <xdr:row>143</xdr:row>
      <xdr:rowOff>57150</xdr:rowOff>
    </xdr:to>
    <xdr:sp macro="" textlink="">
      <xdr:nvSpPr>
        <xdr:cNvPr id="16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142</xdr:row>
      <xdr:rowOff>0</xdr:rowOff>
    </xdr:from>
    <xdr:to>
      <xdr:col>10</xdr:col>
      <xdr:colOff>352425</xdr:colOff>
      <xdr:row>143</xdr:row>
      <xdr:rowOff>57150</xdr:rowOff>
    </xdr:to>
    <xdr:sp macro="" textlink="">
      <xdr:nvSpPr>
        <xdr:cNvPr id="16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142</xdr:row>
      <xdr:rowOff>0</xdr:rowOff>
    </xdr:from>
    <xdr:to>
      <xdr:col>10</xdr:col>
      <xdr:colOff>352425</xdr:colOff>
      <xdr:row>143</xdr:row>
      <xdr:rowOff>57150</xdr:rowOff>
    </xdr:to>
    <xdr:sp macro="" textlink="">
      <xdr:nvSpPr>
        <xdr:cNvPr id="16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142</xdr:row>
      <xdr:rowOff>0</xdr:rowOff>
    </xdr:from>
    <xdr:to>
      <xdr:col>10</xdr:col>
      <xdr:colOff>352425</xdr:colOff>
      <xdr:row>143</xdr:row>
      <xdr:rowOff>57150</xdr:rowOff>
    </xdr:to>
    <xdr:sp macro="" textlink="">
      <xdr:nvSpPr>
        <xdr:cNvPr id="16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142</xdr:row>
      <xdr:rowOff>0</xdr:rowOff>
    </xdr:from>
    <xdr:to>
      <xdr:col>10</xdr:col>
      <xdr:colOff>352425</xdr:colOff>
      <xdr:row>143</xdr:row>
      <xdr:rowOff>57150</xdr:rowOff>
    </xdr:to>
    <xdr:sp macro="" textlink="">
      <xdr:nvSpPr>
        <xdr:cNvPr id="17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185</xdr:row>
      <xdr:rowOff>0</xdr:rowOff>
    </xdr:from>
    <xdr:to>
      <xdr:col>10</xdr:col>
      <xdr:colOff>352425</xdr:colOff>
      <xdr:row>185</xdr:row>
      <xdr:rowOff>266700</xdr:rowOff>
    </xdr:to>
    <xdr:sp macro="" textlink="">
      <xdr:nvSpPr>
        <xdr:cNvPr id="17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185</xdr:row>
      <xdr:rowOff>0</xdr:rowOff>
    </xdr:from>
    <xdr:to>
      <xdr:col>10</xdr:col>
      <xdr:colOff>352425</xdr:colOff>
      <xdr:row>185</xdr:row>
      <xdr:rowOff>266700</xdr:rowOff>
    </xdr:to>
    <xdr:sp macro="" textlink="">
      <xdr:nvSpPr>
        <xdr:cNvPr id="17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185</xdr:row>
      <xdr:rowOff>0</xdr:rowOff>
    </xdr:from>
    <xdr:to>
      <xdr:col>10</xdr:col>
      <xdr:colOff>352425</xdr:colOff>
      <xdr:row>185</xdr:row>
      <xdr:rowOff>266700</xdr:rowOff>
    </xdr:to>
    <xdr:sp macro="" textlink="">
      <xdr:nvSpPr>
        <xdr:cNvPr id="17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185</xdr:row>
      <xdr:rowOff>0</xdr:rowOff>
    </xdr:from>
    <xdr:to>
      <xdr:col>10</xdr:col>
      <xdr:colOff>352425</xdr:colOff>
      <xdr:row>185</xdr:row>
      <xdr:rowOff>266700</xdr:rowOff>
    </xdr:to>
    <xdr:sp macro="" textlink="">
      <xdr:nvSpPr>
        <xdr:cNvPr id="17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185</xdr:row>
      <xdr:rowOff>0</xdr:rowOff>
    </xdr:from>
    <xdr:to>
      <xdr:col>11</xdr:col>
      <xdr:colOff>371475</xdr:colOff>
      <xdr:row>185</xdr:row>
      <xdr:rowOff>266700</xdr:rowOff>
    </xdr:to>
    <xdr:sp macro="" textlink="">
      <xdr:nvSpPr>
        <xdr:cNvPr id="17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185</xdr:row>
      <xdr:rowOff>0</xdr:rowOff>
    </xdr:from>
    <xdr:to>
      <xdr:col>11</xdr:col>
      <xdr:colOff>371475</xdr:colOff>
      <xdr:row>185</xdr:row>
      <xdr:rowOff>266700</xdr:rowOff>
    </xdr:to>
    <xdr:sp macro="" textlink="">
      <xdr:nvSpPr>
        <xdr:cNvPr id="17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185</xdr:row>
      <xdr:rowOff>0</xdr:rowOff>
    </xdr:from>
    <xdr:to>
      <xdr:col>11</xdr:col>
      <xdr:colOff>371475</xdr:colOff>
      <xdr:row>185</xdr:row>
      <xdr:rowOff>266700</xdr:rowOff>
    </xdr:to>
    <xdr:sp macro="" textlink="">
      <xdr:nvSpPr>
        <xdr:cNvPr id="17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185</xdr:row>
      <xdr:rowOff>0</xdr:rowOff>
    </xdr:from>
    <xdr:to>
      <xdr:col>11</xdr:col>
      <xdr:colOff>371475</xdr:colOff>
      <xdr:row>185</xdr:row>
      <xdr:rowOff>266700</xdr:rowOff>
    </xdr:to>
    <xdr:sp macro="" textlink="">
      <xdr:nvSpPr>
        <xdr:cNvPr id="17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139</xdr:row>
      <xdr:rowOff>0</xdr:rowOff>
    </xdr:from>
    <xdr:to>
      <xdr:col>11</xdr:col>
      <xdr:colOff>371475</xdr:colOff>
      <xdr:row>139</xdr:row>
      <xdr:rowOff>266700</xdr:rowOff>
    </xdr:to>
    <xdr:sp macro="" textlink="">
      <xdr:nvSpPr>
        <xdr:cNvPr id="17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139</xdr:row>
      <xdr:rowOff>0</xdr:rowOff>
    </xdr:from>
    <xdr:to>
      <xdr:col>11</xdr:col>
      <xdr:colOff>371475</xdr:colOff>
      <xdr:row>139</xdr:row>
      <xdr:rowOff>266700</xdr:rowOff>
    </xdr:to>
    <xdr:sp macro="" textlink="">
      <xdr:nvSpPr>
        <xdr:cNvPr id="18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139</xdr:row>
      <xdr:rowOff>0</xdr:rowOff>
    </xdr:from>
    <xdr:to>
      <xdr:col>11</xdr:col>
      <xdr:colOff>371475</xdr:colOff>
      <xdr:row>139</xdr:row>
      <xdr:rowOff>266700</xdr:rowOff>
    </xdr:to>
    <xdr:sp macro="" textlink="">
      <xdr:nvSpPr>
        <xdr:cNvPr id="18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139</xdr:row>
      <xdr:rowOff>0</xdr:rowOff>
    </xdr:from>
    <xdr:to>
      <xdr:col>11</xdr:col>
      <xdr:colOff>371475</xdr:colOff>
      <xdr:row>139</xdr:row>
      <xdr:rowOff>266700</xdr:rowOff>
    </xdr:to>
    <xdr:sp macro="" textlink="">
      <xdr:nvSpPr>
        <xdr:cNvPr id="18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139</xdr:row>
      <xdr:rowOff>0</xdr:rowOff>
    </xdr:from>
    <xdr:to>
      <xdr:col>11</xdr:col>
      <xdr:colOff>371475</xdr:colOff>
      <xdr:row>139</xdr:row>
      <xdr:rowOff>266700</xdr:rowOff>
    </xdr:to>
    <xdr:sp macro="" textlink="">
      <xdr:nvSpPr>
        <xdr:cNvPr id="18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139</xdr:row>
      <xdr:rowOff>0</xdr:rowOff>
    </xdr:from>
    <xdr:to>
      <xdr:col>11</xdr:col>
      <xdr:colOff>371475</xdr:colOff>
      <xdr:row>139</xdr:row>
      <xdr:rowOff>266700</xdr:rowOff>
    </xdr:to>
    <xdr:sp macro="" textlink="">
      <xdr:nvSpPr>
        <xdr:cNvPr id="18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139</xdr:row>
      <xdr:rowOff>0</xdr:rowOff>
    </xdr:from>
    <xdr:to>
      <xdr:col>11</xdr:col>
      <xdr:colOff>371475</xdr:colOff>
      <xdr:row>139</xdr:row>
      <xdr:rowOff>266700</xdr:rowOff>
    </xdr:to>
    <xdr:sp macro="" textlink="">
      <xdr:nvSpPr>
        <xdr:cNvPr id="18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139</xdr:row>
      <xdr:rowOff>0</xdr:rowOff>
    </xdr:from>
    <xdr:to>
      <xdr:col>11</xdr:col>
      <xdr:colOff>371475</xdr:colOff>
      <xdr:row>139</xdr:row>
      <xdr:rowOff>266700</xdr:rowOff>
    </xdr:to>
    <xdr:sp macro="" textlink="">
      <xdr:nvSpPr>
        <xdr:cNvPr id="18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140</xdr:row>
      <xdr:rowOff>0</xdr:rowOff>
    </xdr:from>
    <xdr:to>
      <xdr:col>11</xdr:col>
      <xdr:colOff>371475</xdr:colOff>
      <xdr:row>141</xdr:row>
      <xdr:rowOff>66675</xdr:rowOff>
    </xdr:to>
    <xdr:sp macro="" textlink="">
      <xdr:nvSpPr>
        <xdr:cNvPr id="18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140</xdr:row>
      <xdr:rowOff>0</xdr:rowOff>
    </xdr:from>
    <xdr:to>
      <xdr:col>11</xdr:col>
      <xdr:colOff>371475</xdr:colOff>
      <xdr:row>141</xdr:row>
      <xdr:rowOff>66675</xdr:rowOff>
    </xdr:to>
    <xdr:sp macro="" textlink="">
      <xdr:nvSpPr>
        <xdr:cNvPr id="18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140</xdr:row>
      <xdr:rowOff>0</xdr:rowOff>
    </xdr:from>
    <xdr:to>
      <xdr:col>11</xdr:col>
      <xdr:colOff>371475</xdr:colOff>
      <xdr:row>141</xdr:row>
      <xdr:rowOff>66675</xdr:rowOff>
    </xdr:to>
    <xdr:sp macro="" textlink="">
      <xdr:nvSpPr>
        <xdr:cNvPr id="18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140</xdr:row>
      <xdr:rowOff>0</xdr:rowOff>
    </xdr:from>
    <xdr:to>
      <xdr:col>11</xdr:col>
      <xdr:colOff>371475</xdr:colOff>
      <xdr:row>141</xdr:row>
      <xdr:rowOff>66675</xdr:rowOff>
    </xdr:to>
    <xdr:sp macro="" textlink="">
      <xdr:nvSpPr>
        <xdr:cNvPr id="19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140</xdr:row>
      <xdr:rowOff>0</xdr:rowOff>
    </xdr:from>
    <xdr:to>
      <xdr:col>11</xdr:col>
      <xdr:colOff>371475</xdr:colOff>
      <xdr:row>141</xdr:row>
      <xdr:rowOff>66675</xdr:rowOff>
    </xdr:to>
    <xdr:sp macro="" textlink="">
      <xdr:nvSpPr>
        <xdr:cNvPr id="19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140</xdr:row>
      <xdr:rowOff>0</xdr:rowOff>
    </xdr:from>
    <xdr:to>
      <xdr:col>11</xdr:col>
      <xdr:colOff>371475</xdr:colOff>
      <xdr:row>141</xdr:row>
      <xdr:rowOff>66675</xdr:rowOff>
    </xdr:to>
    <xdr:sp macro="" textlink="">
      <xdr:nvSpPr>
        <xdr:cNvPr id="19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140</xdr:row>
      <xdr:rowOff>0</xdr:rowOff>
    </xdr:from>
    <xdr:to>
      <xdr:col>11</xdr:col>
      <xdr:colOff>371475</xdr:colOff>
      <xdr:row>141</xdr:row>
      <xdr:rowOff>66675</xdr:rowOff>
    </xdr:to>
    <xdr:sp macro="" textlink="">
      <xdr:nvSpPr>
        <xdr:cNvPr id="19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140</xdr:row>
      <xdr:rowOff>0</xdr:rowOff>
    </xdr:from>
    <xdr:to>
      <xdr:col>11</xdr:col>
      <xdr:colOff>371475</xdr:colOff>
      <xdr:row>141</xdr:row>
      <xdr:rowOff>66675</xdr:rowOff>
    </xdr:to>
    <xdr:sp macro="" textlink="">
      <xdr:nvSpPr>
        <xdr:cNvPr id="19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142</xdr:row>
      <xdr:rowOff>0</xdr:rowOff>
    </xdr:from>
    <xdr:to>
      <xdr:col>11</xdr:col>
      <xdr:colOff>371475</xdr:colOff>
      <xdr:row>143</xdr:row>
      <xdr:rowOff>57150</xdr:rowOff>
    </xdr:to>
    <xdr:sp macro="" textlink="">
      <xdr:nvSpPr>
        <xdr:cNvPr id="19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142</xdr:row>
      <xdr:rowOff>0</xdr:rowOff>
    </xdr:from>
    <xdr:to>
      <xdr:col>11</xdr:col>
      <xdr:colOff>371475</xdr:colOff>
      <xdr:row>143</xdr:row>
      <xdr:rowOff>57150</xdr:rowOff>
    </xdr:to>
    <xdr:sp macro="" textlink="">
      <xdr:nvSpPr>
        <xdr:cNvPr id="19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142</xdr:row>
      <xdr:rowOff>0</xdr:rowOff>
    </xdr:from>
    <xdr:to>
      <xdr:col>11</xdr:col>
      <xdr:colOff>371475</xdr:colOff>
      <xdr:row>143</xdr:row>
      <xdr:rowOff>57150</xdr:rowOff>
    </xdr:to>
    <xdr:sp macro="" textlink="">
      <xdr:nvSpPr>
        <xdr:cNvPr id="19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142</xdr:row>
      <xdr:rowOff>0</xdr:rowOff>
    </xdr:from>
    <xdr:to>
      <xdr:col>11</xdr:col>
      <xdr:colOff>371475</xdr:colOff>
      <xdr:row>143</xdr:row>
      <xdr:rowOff>57150</xdr:rowOff>
    </xdr:to>
    <xdr:sp macro="" textlink="">
      <xdr:nvSpPr>
        <xdr:cNvPr id="19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142</xdr:row>
      <xdr:rowOff>0</xdr:rowOff>
    </xdr:from>
    <xdr:to>
      <xdr:col>11</xdr:col>
      <xdr:colOff>371475</xdr:colOff>
      <xdr:row>143</xdr:row>
      <xdr:rowOff>57150</xdr:rowOff>
    </xdr:to>
    <xdr:sp macro="" textlink="">
      <xdr:nvSpPr>
        <xdr:cNvPr id="19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142</xdr:row>
      <xdr:rowOff>0</xdr:rowOff>
    </xdr:from>
    <xdr:to>
      <xdr:col>11</xdr:col>
      <xdr:colOff>371475</xdr:colOff>
      <xdr:row>143</xdr:row>
      <xdr:rowOff>57150</xdr:rowOff>
    </xdr:to>
    <xdr:sp macro="" textlink="">
      <xdr:nvSpPr>
        <xdr:cNvPr id="20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142</xdr:row>
      <xdr:rowOff>0</xdr:rowOff>
    </xdr:from>
    <xdr:to>
      <xdr:col>11</xdr:col>
      <xdr:colOff>371475</xdr:colOff>
      <xdr:row>143</xdr:row>
      <xdr:rowOff>57150</xdr:rowOff>
    </xdr:to>
    <xdr:sp macro="" textlink="">
      <xdr:nvSpPr>
        <xdr:cNvPr id="20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142</xdr:row>
      <xdr:rowOff>0</xdr:rowOff>
    </xdr:from>
    <xdr:to>
      <xdr:col>11</xdr:col>
      <xdr:colOff>371475</xdr:colOff>
      <xdr:row>143</xdr:row>
      <xdr:rowOff>57150</xdr:rowOff>
    </xdr:to>
    <xdr:sp macro="" textlink="">
      <xdr:nvSpPr>
        <xdr:cNvPr id="20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142</xdr:row>
      <xdr:rowOff>0</xdr:rowOff>
    </xdr:from>
    <xdr:to>
      <xdr:col>11</xdr:col>
      <xdr:colOff>371475</xdr:colOff>
      <xdr:row>143</xdr:row>
      <xdr:rowOff>57150</xdr:rowOff>
    </xdr:to>
    <xdr:sp macro="" textlink="">
      <xdr:nvSpPr>
        <xdr:cNvPr id="20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142</xdr:row>
      <xdr:rowOff>0</xdr:rowOff>
    </xdr:from>
    <xdr:to>
      <xdr:col>11</xdr:col>
      <xdr:colOff>371475</xdr:colOff>
      <xdr:row>143</xdr:row>
      <xdr:rowOff>57150</xdr:rowOff>
    </xdr:to>
    <xdr:sp macro="" textlink="">
      <xdr:nvSpPr>
        <xdr:cNvPr id="20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142</xdr:row>
      <xdr:rowOff>0</xdr:rowOff>
    </xdr:from>
    <xdr:to>
      <xdr:col>11</xdr:col>
      <xdr:colOff>371475</xdr:colOff>
      <xdr:row>143</xdr:row>
      <xdr:rowOff>57150</xdr:rowOff>
    </xdr:to>
    <xdr:sp macro="" textlink="">
      <xdr:nvSpPr>
        <xdr:cNvPr id="20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142</xdr:row>
      <xdr:rowOff>0</xdr:rowOff>
    </xdr:from>
    <xdr:to>
      <xdr:col>11</xdr:col>
      <xdr:colOff>371475</xdr:colOff>
      <xdr:row>143</xdr:row>
      <xdr:rowOff>57150</xdr:rowOff>
    </xdr:to>
    <xdr:sp macro="" textlink="">
      <xdr:nvSpPr>
        <xdr:cNvPr id="20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142</xdr:row>
      <xdr:rowOff>0</xdr:rowOff>
    </xdr:from>
    <xdr:to>
      <xdr:col>11</xdr:col>
      <xdr:colOff>371475</xdr:colOff>
      <xdr:row>143</xdr:row>
      <xdr:rowOff>57150</xdr:rowOff>
    </xdr:to>
    <xdr:sp macro="" textlink="">
      <xdr:nvSpPr>
        <xdr:cNvPr id="20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142</xdr:row>
      <xdr:rowOff>0</xdr:rowOff>
    </xdr:from>
    <xdr:to>
      <xdr:col>11</xdr:col>
      <xdr:colOff>371475</xdr:colOff>
      <xdr:row>143</xdr:row>
      <xdr:rowOff>57150</xdr:rowOff>
    </xdr:to>
    <xdr:sp macro="" textlink="">
      <xdr:nvSpPr>
        <xdr:cNvPr id="20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142</xdr:row>
      <xdr:rowOff>0</xdr:rowOff>
    </xdr:from>
    <xdr:to>
      <xdr:col>11</xdr:col>
      <xdr:colOff>371475</xdr:colOff>
      <xdr:row>143</xdr:row>
      <xdr:rowOff>57150</xdr:rowOff>
    </xdr:to>
    <xdr:sp macro="" textlink="">
      <xdr:nvSpPr>
        <xdr:cNvPr id="20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185</xdr:row>
      <xdr:rowOff>0</xdr:rowOff>
    </xdr:from>
    <xdr:to>
      <xdr:col>11</xdr:col>
      <xdr:colOff>371475</xdr:colOff>
      <xdr:row>185</xdr:row>
      <xdr:rowOff>266700</xdr:rowOff>
    </xdr:to>
    <xdr:sp macro="" textlink="">
      <xdr:nvSpPr>
        <xdr:cNvPr id="21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185</xdr:row>
      <xdr:rowOff>0</xdr:rowOff>
    </xdr:from>
    <xdr:to>
      <xdr:col>11</xdr:col>
      <xdr:colOff>371475</xdr:colOff>
      <xdr:row>185</xdr:row>
      <xdr:rowOff>266700</xdr:rowOff>
    </xdr:to>
    <xdr:sp macro="" textlink="">
      <xdr:nvSpPr>
        <xdr:cNvPr id="21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185</xdr:row>
      <xdr:rowOff>0</xdr:rowOff>
    </xdr:from>
    <xdr:to>
      <xdr:col>11</xdr:col>
      <xdr:colOff>371475</xdr:colOff>
      <xdr:row>185</xdr:row>
      <xdr:rowOff>266700</xdr:rowOff>
    </xdr:to>
    <xdr:sp macro="" textlink="">
      <xdr:nvSpPr>
        <xdr:cNvPr id="21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185</xdr:row>
      <xdr:rowOff>0</xdr:rowOff>
    </xdr:from>
    <xdr:to>
      <xdr:col>11</xdr:col>
      <xdr:colOff>371475</xdr:colOff>
      <xdr:row>185</xdr:row>
      <xdr:rowOff>266700</xdr:rowOff>
    </xdr:to>
    <xdr:sp macro="" textlink="">
      <xdr:nvSpPr>
        <xdr:cNvPr id="21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185</xdr:row>
      <xdr:rowOff>0</xdr:rowOff>
    </xdr:from>
    <xdr:to>
      <xdr:col>11</xdr:col>
      <xdr:colOff>371475</xdr:colOff>
      <xdr:row>185</xdr:row>
      <xdr:rowOff>266700</xdr:rowOff>
    </xdr:to>
    <xdr:sp macro="" textlink="">
      <xdr:nvSpPr>
        <xdr:cNvPr id="21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185</xdr:row>
      <xdr:rowOff>0</xdr:rowOff>
    </xdr:from>
    <xdr:to>
      <xdr:col>11</xdr:col>
      <xdr:colOff>371475</xdr:colOff>
      <xdr:row>185</xdr:row>
      <xdr:rowOff>266700</xdr:rowOff>
    </xdr:to>
    <xdr:sp macro="" textlink="">
      <xdr:nvSpPr>
        <xdr:cNvPr id="21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185</xdr:row>
      <xdr:rowOff>0</xdr:rowOff>
    </xdr:from>
    <xdr:to>
      <xdr:col>11</xdr:col>
      <xdr:colOff>371475</xdr:colOff>
      <xdr:row>185</xdr:row>
      <xdr:rowOff>266700</xdr:rowOff>
    </xdr:to>
    <xdr:sp macro="" textlink="">
      <xdr:nvSpPr>
        <xdr:cNvPr id="21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185</xdr:row>
      <xdr:rowOff>0</xdr:rowOff>
    </xdr:from>
    <xdr:to>
      <xdr:col>11</xdr:col>
      <xdr:colOff>371475</xdr:colOff>
      <xdr:row>185</xdr:row>
      <xdr:rowOff>266700</xdr:rowOff>
    </xdr:to>
    <xdr:sp macro="" textlink="">
      <xdr:nvSpPr>
        <xdr:cNvPr id="21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140</xdr:row>
      <xdr:rowOff>0</xdr:rowOff>
    </xdr:from>
    <xdr:to>
      <xdr:col>12</xdr:col>
      <xdr:colOff>371475</xdr:colOff>
      <xdr:row>141</xdr:row>
      <xdr:rowOff>66675</xdr:rowOff>
    </xdr:to>
    <xdr:sp macro="" textlink="">
      <xdr:nvSpPr>
        <xdr:cNvPr id="21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140</xdr:row>
      <xdr:rowOff>0</xdr:rowOff>
    </xdr:from>
    <xdr:to>
      <xdr:col>12</xdr:col>
      <xdr:colOff>371475</xdr:colOff>
      <xdr:row>141</xdr:row>
      <xdr:rowOff>66675</xdr:rowOff>
    </xdr:to>
    <xdr:sp macro="" textlink="">
      <xdr:nvSpPr>
        <xdr:cNvPr id="21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140</xdr:row>
      <xdr:rowOff>0</xdr:rowOff>
    </xdr:from>
    <xdr:to>
      <xdr:col>12</xdr:col>
      <xdr:colOff>371475</xdr:colOff>
      <xdr:row>141</xdr:row>
      <xdr:rowOff>66675</xdr:rowOff>
    </xdr:to>
    <xdr:sp macro="" textlink="">
      <xdr:nvSpPr>
        <xdr:cNvPr id="22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140</xdr:row>
      <xdr:rowOff>0</xdr:rowOff>
    </xdr:from>
    <xdr:to>
      <xdr:col>12</xdr:col>
      <xdr:colOff>371475</xdr:colOff>
      <xdr:row>141</xdr:row>
      <xdr:rowOff>66675</xdr:rowOff>
    </xdr:to>
    <xdr:sp macro="" textlink="">
      <xdr:nvSpPr>
        <xdr:cNvPr id="22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140</xdr:row>
      <xdr:rowOff>0</xdr:rowOff>
    </xdr:from>
    <xdr:to>
      <xdr:col>12</xdr:col>
      <xdr:colOff>371475</xdr:colOff>
      <xdr:row>141</xdr:row>
      <xdr:rowOff>66675</xdr:rowOff>
    </xdr:to>
    <xdr:sp macro="" textlink="">
      <xdr:nvSpPr>
        <xdr:cNvPr id="22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140</xdr:row>
      <xdr:rowOff>0</xdr:rowOff>
    </xdr:from>
    <xdr:to>
      <xdr:col>12</xdr:col>
      <xdr:colOff>371475</xdr:colOff>
      <xdr:row>141</xdr:row>
      <xdr:rowOff>66675</xdr:rowOff>
    </xdr:to>
    <xdr:sp macro="" textlink="">
      <xdr:nvSpPr>
        <xdr:cNvPr id="22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140</xdr:row>
      <xdr:rowOff>0</xdr:rowOff>
    </xdr:from>
    <xdr:to>
      <xdr:col>12</xdr:col>
      <xdr:colOff>371475</xdr:colOff>
      <xdr:row>141</xdr:row>
      <xdr:rowOff>66675</xdr:rowOff>
    </xdr:to>
    <xdr:sp macro="" textlink="">
      <xdr:nvSpPr>
        <xdr:cNvPr id="22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140</xdr:row>
      <xdr:rowOff>0</xdr:rowOff>
    </xdr:from>
    <xdr:to>
      <xdr:col>12</xdr:col>
      <xdr:colOff>371475</xdr:colOff>
      <xdr:row>141</xdr:row>
      <xdr:rowOff>66675</xdr:rowOff>
    </xdr:to>
    <xdr:sp macro="" textlink="">
      <xdr:nvSpPr>
        <xdr:cNvPr id="22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140</xdr:row>
      <xdr:rowOff>0</xdr:rowOff>
    </xdr:from>
    <xdr:to>
      <xdr:col>12</xdr:col>
      <xdr:colOff>371475</xdr:colOff>
      <xdr:row>141</xdr:row>
      <xdr:rowOff>66675</xdr:rowOff>
    </xdr:to>
    <xdr:sp macro="" textlink="">
      <xdr:nvSpPr>
        <xdr:cNvPr id="22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140</xdr:row>
      <xdr:rowOff>0</xdr:rowOff>
    </xdr:from>
    <xdr:to>
      <xdr:col>12</xdr:col>
      <xdr:colOff>371475</xdr:colOff>
      <xdr:row>141</xdr:row>
      <xdr:rowOff>66675</xdr:rowOff>
    </xdr:to>
    <xdr:sp macro="" textlink="">
      <xdr:nvSpPr>
        <xdr:cNvPr id="22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140</xdr:row>
      <xdr:rowOff>0</xdr:rowOff>
    </xdr:from>
    <xdr:to>
      <xdr:col>12</xdr:col>
      <xdr:colOff>371475</xdr:colOff>
      <xdr:row>141</xdr:row>
      <xdr:rowOff>66675</xdr:rowOff>
    </xdr:to>
    <xdr:sp macro="" textlink="">
      <xdr:nvSpPr>
        <xdr:cNvPr id="22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140</xdr:row>
      <xdr:rowOff>0</xdr:rowOff>
    </xdr:from>
    <xdr:to>
      <xdr:col>12</xdr:col>
      <xdr:colOff>371475</xdr:colOff>
      <xdr:row>141</xdr:row>
      <xdr:rowOff>66675</xdr:rowOff>
    </xdr:to>
    <xdr:sp macro="" textlink="">
      <xdr:nvSpPr>
        <xdr:cNvPr id="22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140</xdr:row>
      <xdr:rowOff>0</xdr:rowOff>
    </xdr:from>
    <xdr:to>
      <xdr:col>12</xdr:col>
      <xdr:colOff>371475</xdr:colOff>
      <xdr:row>141</xdr:row>
      <xdr:rowOff>66675</xdr:rowOff>
    </xdr:to>
    <xdr:sp macro="" textlink="">
      <xdr:nvSpPr>
        <xdr:cNvPr id="23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140</xdr:row>
      <xdr:rowOff>0</xdr:rowOff>
    </xdr:from>
    <xdr:to>
      <xdr:col>12</xdr:col>
      <xdr:colOff>371475</xdr:colOff>
      <xdr:row>141</xdr:row>
      <xdr:rowOff>66675</xdr:rowOff>
    </xdr:to>
    <xdr:sp macro="" textlink="">
      <xdr:nvSpPr>
        <xdr:cNvPr id="23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140</xdr:row>
      <xdr:rowOff>0</xdr:rowOff>
    </xdr:from>
    <xdr:to>
      <xdr:col>12</xdr:col>
      <xdr:colOff>371475</xdr:colOff>
      <xdr:row>141</xdr:row>
      <xdr:rowOff>66675</xdr:rowOff>
    </xdr:to>
    <xdr:sp macro="" textlink="">
      <xdr:nvSpPr>
        <xdr:cNvPr id="23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140</xdr:row>
      <xdr:rowOff>0</xdr:rowOff>
    </xdr:from>
    <xdr:to>
      <xdr:col>12</xdr:col>
      <xdr:colOff>371475</xdr:colOff>
      <xdr:row>141</xdr:row>
      <xdr:rowOff>66675</xdr:rowOff>
    </xdr:to>
    <xdr:sp macro="" textlink="">
      <xdr:nvSpPr>
        <xdr:cNvPr id="23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142</xdr:row>
      <xdr:rowOff>0</xdr:rowOff>
    </xdr:from>
    <xdr:to>
      <xdr:col>12</xdr:col>
      <xdr:colOff>371475</xdr:colOff>
      <xdr:row>143</xdr:row>
      <xdr:rowOff>57150</xdr:rowOff>
    </xdr:to>
    <xdr:sp macro="" textlink="">
      <xdr:nvSpPr>
        <xdr:cNvPr id="23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142</xdr:row>
      <xdr:rowOff>0</xdr:rowOff>
    </xdr:from>
    <xdr:to>
      <xdr:col>12</xdr:col>
      <xdr:colOff>371475</xdr:colOff>
      <xdr:row>143</xdr:row>
      <xdr:rowOff>57150</xdr:rowOff>
    </xdr:to>
    <xdr:sp macro="" textlink="">
      <xdr:nvSpPr>
        <xdr:cNvPr id="23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142</xdr:row>
      <xdr:rowOff>0</xdr:rowOff>
    </xdr:from>
    <xdr:to>
      <xdr:col>12</xdr:col>
      <xdr:colOff>371475</xdr:colOff>
      <xdr:row>143</xdr:row>
      <xdr:rowOff>57150</xdr:rowOff>
    </xdr:to>
    <xdr:sp macro="" textlink="">
      <xdr:nvSpPr>
        <xdr:cNvPr id="23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142</xdr:row>
      <xdr:rowOff>0</xdr:rowOff>
    </xdr:from>
    <xdr:to>
      <xdr:col>12</xdr:col>
      <xdr:colOff>371475</xdr:colOff>
      <xdr:row>143</xdr:row>
      <xdr:rowOff>57150</xdr:rowOff>
    </xdr:to>
    <xdr:sp macro="" textlink="">
      <xdr:nvSpPr>
        <xdr:cNvPr id="23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142</xdr:row>
      <xdr:rowOff>0</xdr:rowOff>
    </xdr:from>
    <xdr:to>
      <xdr:col>12</xdr:col>
      <xdr:colOff>371475</xdr:colOff>
      <xdr:row>143</xdr:row>
      <xdr:rowOff>57150</xdr:rowOff>
    </xdr:to>
    <xdr:sp macro="" textlink="">
      <xdr:nvSpPr>
        <xdr:cNvPr id="23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142</xdr:row>
      <xdr:rowOff>0</xdr:rowOff>
    </xdr:from>
    <xdr:to>
      <xdr:col>12</xdr:col>
      <xdr:colOff>371475</xdr:colOff>
      <xdr:row>143</xdr:row>
      <xdr:rowOff>57150</xdr:rowOff>
    </xdr:to>
    <xdr:sp macro="" textlink="">
      <xdr:nvSpPr>
        <xdr:cNvPr id="23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142</xdr:row>
      <xdr:rowOff>0</xdr:rowOff>
    </xdr:from>
    <xdr:to>
      <xdr:col>12</xdr:col>
      <xdr:colOff>371475</xdr:colOff>
      <xdr:row>143</xdr:row>
      <xdr:rowOff>57150</xdr:rowOff>
    </xdr:to>
    <xdr:sp macro="" textlink="">
      <xdr:nvSpPr>
        <xdr:cNvPr id="24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142</xdr:row>
      <xdr:rowOff>0</xdr:rowOff>
    </xdr:from>
    <xdr:to>
      <xdr:col>12</xdr:col>
      <xdr:colOff>371475</xdr:colOff>
      <xdr:row>143</xdr:row>
      <xdr:rowOff>57150</xdr:rowOff>
    </xdr:to>
    <xdr:sp macro="" textlink="">
      <xdr:nvSpPr>
        <xdr:cNvPr id="24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142</xdr:row>
      <xdr:rowOff>0</xdr:rowOff>
    </xdr:from>
    <xdr:to>
      <xdr:col>12</xdr:col>
      <xdr:colOff>371475</xdr:colOff>
      <xdr:row>143</xdr:row>
      <xdr:rowOff>57150</xdr:rowOff>
    </xdr:to>
    <xdr:sp macro="" textlink="">
      <xdr:nvSpPr>
        <xdr:cNvPr id="24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142</xdr:row>
      <xdr:rowOff>0</xdr:rowOff>
    </xdr:from>
    <xdr:to>
      <xdr:col>12</xdr:col>
      <xdr:colOff>371475</xdr:colOff>
      <xdr:row>143</xdr:row>
      <xdr:rowOff>57150</xdr:rowOff>
    </xdr:to>
    <xdr:sp macro="" textlink="">
      <xdr:nvSpPr>
        <xdr:cNvPr id="24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142</xdr:row>
      <xdr:rowOff>0</xdr:rowOff>
    </xdr:from>
    <xdr:to>
      <xdr:col>12</xdr:col>
      <xdr:colOff>371475</xdr:colOff>
      <xdr:row>143</xdr:row>
      <xdr:rowOff>57150</xdr:rowOff>
    </xdr:to>
    <xdr:sp macro="" textlink="">
      <xdr:nvSpPr>
        <xdr:cNvPr id="24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142</xdr:row>
      <xdr:rowOff>0</xdr:rowOff>
    </xdr:from>
    <xdr:to>
      <xdr:col>12</xdr:col>
      <xdr:colOff>371475</xdr:colOff>
      <xdr:row>143</xdr:row>
      <xdr:rowOff>57150</xdr:rowOff>
    </xdr:to>
    <xdr:sp macro="" textlink="">
      <xdr:nvSpPr>
        <xdr:cNvPr id="24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142</xdr:row>
      <xdr:rowOff>0</xdr:rowOff>
    </xdr:from>
    <xdr:to>
      <xdr:col>12</xdr:col>
      <xdr:colOff>371475</xdr:colOff>
      <xdr:row>143</xdr:row>
      <xdr:rowOff>57150</xdr:rowOff>
    </xdr:to>
    <xdr:sp macro="" textlink="">
      <xdr:nvSpPr>
        <xdr:cNvPr id="24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142</xdr:row>
      <xdr:rowOff>0</xdr:rowOff>
    </xdr:from>
    <xdr:to>
      <xdr:col>12</xdr:col>
      <xdr:colOff>371475</xdr:colOff>
      <xdr:row>143</xdr:row>
      <xdr:rowOff>57150</xdr:rowOff>
    </xdr:to>
    <xdr:sp macro="" textlink="">
      <xdr:nvSpPr>
        <xdr:cNvPr id="24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142</xdr:row>
      <xdr:rowOff>0</xdr:rowOff>
    </xdr:from>
    <xdr:to>
      <xdr:col>12</xdr:col>
      <xdr:colOff>371475</xdr:colOff>
      <xdr:row>143</xdr:row>
      <xdr:rowOff>57150</xdr:rowOff>
    </xdr:to>
    <xdr:sp macro="" textlink="">
      <xdr:nvSpPr>
        <xdr:cNvPr id="24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142</xdr:row>
      <xdr:rowOff>0</xdr:rowOff>
    </xdr:from>
    <xdr:to>
      <xdr:col>12</xdr:col>
      <xdr:colOff>371475</xdr:colOff>
      <xdr:row>143</xdr:row>
      <xdr:rowOff>57150</xdr:rowOff>
    </xdr:to>
    <xdr:sp macro="" textlink="">
      <xdr:nvSpPr>
        <xdr:cNvPr id="24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142</xdr:row>
      <xdr:rowOff>0</xdr:rowOff>
    </xdr:from>
    <xdr:to>
      <xdr:col>12</xdr:col>
      <xdr:colOff>371475</xdr:colOff>
      <xdr:row>143</xdr:row>
      <xdr:rowOff>57150</xdr:rowOff>
    </xdr:to>
    <xdr:sp macro="" textlink="">
      <xdr:nvSpPr>
        <xdr:cNvPr id="25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142</xdr:row>
      <xdr:rowOff>0</xdr:rowOff>
    </xdr:from>
    <xdr:to>
      <xdr:col>12</xdr:col>
      <xdr:colOff>371475</xdr:colOff>
      <xdr:row>143</xdr:row>
      <xdr:rowOff>57150</xdr:rowOff>
    </xdr:to>
    <xdr:sp macro="" textlink="">
      <xdr:nvSpPr>
        <xdr:cNvPr id="25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142</xdr:row>
      <xdr:rowOff>0</xdr:rowOff>
    </xdr:from>
    <xdr:to>
      <xdr:col>12</xdr:col>
      <xdr:colOff>371475</xdr:colOff>
      <xdr:row>143</xdr:row>
      <xdr:rowOff>57150</xdr:rowOff>
    </xdr:to>
    <xdr:sp macro="" textlink="">
      <xdr:nvSpPr>
        <xdr:cNvPr id="25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142</xdr:row>
      <xdr:rowOff>0</xdr:rowOff>
    </xdr:from>
    <xdr:to>
      <xdr:col>12</xdr:col>
      <xdr:colOff>371475</xdr:colOff>
      <xdr:row>143</xdr:row>
      <xdr:rowOff>57150</xdr:rowOff>
    </xdr:to>
    <xdr:sp macro="" textlink="">
      <xdr:nvSpPr>
        <xdr:cNvPr id="25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142</xdr:row>
      <xdr:rowOff>0</xdr:rowOff>
    </xdr:from>
    <xdr:to>
      <xdr:col>12</xdr:col>
      <xdr:colOff>371475</xdr:colOff>
      <xdr:row>143</xdr:row>
      <xdr:rowOff>57150</xdr:rowOff>
    </xdr:to>
    <xdr:sp macro="" textlink="">
      <xdr:nvSpPr>
        <xdr:cNvPr id="25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142</xdr:row>
      <xdr:rowOff>0</xdr:rowOff>
    </xdr:from>
    <xdr:to>
      <xdr:col>12</xdr:col>
      <xdr:colOff>371475</xdr:colOff>
      <xdr:row>143</xdr:row>
      <xdr:rowOff>57150</xdr:rowOff>
    </xdr:to>
    <xdr:sp macro="" textlink="">
      <xdr:nvSpPr>
        <xdr:cNvPr id="25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142</xdr:row>
      <xdr:rowOff>0</xdr:rowOff>
    </xdr:from>
    <xdr:to>
      <xdr:col>12</xdr:col>
      <xdr:colOff>371475</xdr:colOff>
      <xdr:row>143</xdr:row>
      <xdr:rowOff>57150</xdr:rowOff>
    </xdr:to>
    <xdr:sp macro="" textlink="">
      <xdr:nvSpPr>
        <xdr:cNvPr id="25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142</xdr:row>
      <xdr:rowOff>0</xdr:rowOff>
    </xdr:from>
    <xdr:to>
      <xdr:col>12</xdr:col>
      <xdr:colOff>371475</xdr:colOff>
      <xdr:row>143</xdr:row>
      <xdr:rowOff>57150</xdr:rowOff>
    </xdr:to>
    <xdr:sp macro="" textlink="">
      <xdr:nvSpPr>
        <xdr:cNvPr id="25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142</xdr:row>
      <xdr:rowOff>0</xdr:rowOff>
    </xdr:from>
    <xdr:to>
      <xdr:col>12</xdr:col>
      <xdr:colOff>371475</xdr:colOff>
      <xdr:row>143</xdr:row>
      <xdr:rowOff>57150</xdr:rowOff>
    </xdr:to>
    <xdr:sp macro="" textlink="">
      <xdr:nvSpPr>
        <xdr:cNvPr id="25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142</xdr:row>
      <xdr:rowOff>0</xdr:rowOff>
    </xdr:from>
    <xdr:to>
      <xdr:col>12</xdr:col>
      <xdr:colOff>371475</xdr:colOff>
      <xdr:row>143</xdr:row>
      <xdr:rowOff>57150</xdr:rowOff>
    </xdr:to>
    <xdr:sp macro="" textlink="">
      <xdr:nvSpPr>
        <xdr:cNvPr id="25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142</xdr:row>
      <xdr:rowOff>0</xdr:rowOff>
    </xdr:from>
    <xdr:to>
      <xdr:col>12</xdr:col>
      <xdr:colOff>371475</xdr:colOff>
      <xdr:row>143</xdr:row>
      <xdr:rowOff>57150</xdr:rowOff>
    </xdr:to>
    <xdr:sp macro="" textlink="">
      <xdr:nvSpPr>
        <xdr:cNvPr id="26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142</xdr:row>
      <xdr:rowOff>0</xdr:rowOff>
    </xdr:from>
    <xdr:to>
      <xdr:col>12</xdr:col>
      <xdr:colOff>371475</xdr:colOff>
      <xdr:row>143</xdr:row>
      <xdr:rowOff>57150</xdr:rowOff>
    </xdr:to>
    <xdr:sp macro="" textlink="">
      <xdr:nvSpPr>
        <xdr:cNvPr id="26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142</xdr:row>
      <xdr:rowOff>0</xdr:rowOff>
    </xdr:from>
    <xdr:to>
      <xdr:col>12</xdr:col>
      <xdr:colOff>371475</xdr:colOff>
      <xdr:row>143</xdr:row>
      <xdr:rowOff>57150</xdr:rowOff>
    </xdr:to>
    <xdr:sp macro="" textlink="">
      <xdr:nvSpPr>
        <xdr:cNvPr id="26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11</xdr:col>
      <xdr:colOff>619125</xdr:colOff>
      <xdr:row>142</xdr:row>
      <xdr:rowOff>0</xdr:rowOff>
    </xdr:from>
    <xdr:to>
      <xdr:col>12</xdr:col>
      <xdr:colOff>371475</xdr:colOff>
      <xdr:row>143</xdr:row>
      <xdr:rowOff>57150</xdr:rowOff>
    </xdr:to>
    <xdr:sp macro="" textlink="">
      <xdr:nvSpPr>
        <xdr:cNvPr id="26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140</xdr:row>
      <xdr:rowOff>0</xdr:rowOff>
    </xdr:from>
    <xdr:to>
      <xdr:col>13</xdr:col>
      <xdr:colOff>371475</xdr:colOff>
      <xdr:row>141</xdr:row>
      <xdr:rowOff>66675</xdr:rowOff>
    </xdr:to>
    <xdr:sp macro="" textlink="">
      <xdr:nvSpPr>
        <xdr:cNvPr id="26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140</xdr:row>
      <xdr:rowOff>0</xdr:rowOff>
    </xdr:from>
    <xdr:to>
      <xdr:col>13</xdr:col>
      <xdr:colOff>371475</xdr:colOff>
      <xdr:row>141</xdr:row>
      <xdr:rowOff>66675</xdr:rowOff>
    </xdr:to>
    <xdr:sp macro="" textlink="">
      <xdr:nvSpPr>
        <xdr:cNvPr id="26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140</xdr:row>
      <xdr:rowOff>0</xdr:rowOff>
    </xdr:from>
    <xdr:to>
      <xdr:col>13</xdr:col>
      <xdr:colOff>371475</xdr:colOff>
      <xdr:row>141</xdr:row>
      <xdr:rowOff>66675</xdr:rowOff>
    </xdr:to>
    <xdr:sp macro="" textlink="">
      <xdr:nvSpPr>
        <xdr:cNvPr id="26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140</xdr:row>
      <xdr:rowOff>0</xdr:rowOff>
    </xdr:from>
    <xdr:to>
      <xdr:col>13</xdr:col>
      <xdr:colOff>371475</xdr:colOff>
      <xdr:row>141</xdr:row>
      <xdr:rowOff>66675</xdr:rowOff>
    </xdr:to>
    <xdr:sp macro="" textlink="">
      <xdr:nvSpPr>
        <xdr:cNvPr id="26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140</xdr:row>
      <xdr:rowOff>0</xdr:rowOff>
    </xdr:from>
    <xdr:to>
      <xdr:col>13</xdr:col>
      <xdr:colOff>371475</xdr:colOff>
      <xdr:row>141</xdr:row>
      <xdr:rowOff>66675</xdr:rowOff>
    </xdr:to>
    <xdr:sp macro="" textlink="">
      <xdr:nvSpPr>
        <xdr:cNvPr id="26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140</xdr:row>
      <xdr:rowOff>0</xdr:rowOff>
    </xdr:from>
    <xdr:to>
      <xdr:col>13</xdr:col>
      <xdr:colOff>371475</xdr:colOff>
      <xdr:row>141</xdr:row>
      <xdr:rowOff>66675</xdr:rowOff>
    </xdr:to>
    <xdr:sp macro="" textlink="">
      <xdr:nvSpPr>
        <xdr:cNvPr id="26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140</xdr:row>
      <xdr:rowOff>0</xdr:rowOff>
    </xdr:from>
    <xdr:to>
      <xdr:col>13</xdr:col>
      <xdr:colOff>371475</xdr:colOff>
      <xdr:row>141</xdr:row>
      <xdr:rowOff>66675</xdr:rowOff>
    </xdr:to>
    <xdr:sp macro="" textlink="">
      <xdr:nvSpPr>
        <xdr:cNvPr id="27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140</xdr:row>
      <xdr:rowOff>0</xdr:rowOff>
    </xdr:from>
    <xdr:to>
      <xdr:col>13</xdr:col>
      <xdr:colOff>371475</xdr:colOff>
      <xdr:row>141</xdr:row>
      <xdr:rowOff>66675</xdr:rowOff>
    </xdr:to>
    <xdr:sp macro="" textlink="">
      <xdr:nvSpPr>
        <xdr:cNvPr id="27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140</xdr:row>
      <xdr:rowOff>0</xdr:rowOff>
    </xdr:from>
    <xdr:to>
      <xdr:col>13</xdr:col>
      <xdr:colOff>371475</xdr:colOff>
      <xdr:row>141</xdr:row>
      <xdr:rowOff>66675</xdr:rowOff>
    </xdr:to>
    <xdr:sp macro="" textlink="">
      <xdr:nvSpPr>
        <xdr:cNvPr id="27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140</xdr:row>
      <xdr:rowOff>0</xdr:rowOff>
    </xdr:from>
    <xdr:to>
      <xdr:col>13</xdr:col>
      <xdr:colOff>371475</xdr:colOff>
      <xdr:row>141</xdr:row>
      <xdr:rowOff>66675</xdr:rowOff>
    </xdr:to>
    <xdr:sp macro="" textlink="">
      <xdr:nvSpPr>
        <xdr:cNvPr id="27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140</xdr:row>
      <xdr:rowOff>0</xdr:rowOff>
    </xdr:from>
    <xdr:to>
      <xdr:col>13</xdr:col>
      <xdr:colOff>371475</xdr:colOff>
      <xdr:row>141</xdr:row>
      <xdr:rowOff>66675</xdr:rowOff>
    </xdr:to>
    <xdr:sp macro="" textlink="">
      <xdr:nvSpPr>
        <xdr:cNvPr id="27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140</xdr:row>
      <xdr:rowOff>0</xdr:rowOff>
    </xdr:from>
    <xdr:to>
      <xdr:col>13</xdr:col>
      <xdr:colOff>371475</xdr:colOff>
      <xdr:row>141</xdr:row>
      <xdr:rowOff>66675</xdr:rowOff>
    </xdr:to>
    <xdr:sp macro="" textlink="">
      <xdr:nvSpPr>
        <xdr:cNvPr id="27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140</xdr:row>
      <xdr:rowOff>0</xdr:rowOff>
    </xdr:from>
    <xdr:to>
      <xdr:col>13</xdr:col>
      <xdr:colOff>371475</xdr:colOff>
      <xdr:row>141</xdr:row>
      <xdr:rowOff>66675</xdr:rowOff>
    </xdr:to>
    <xdr:sp macro="" textlink="">
      <xdr:nvSpPr>
        <xdr:cNvPr id="27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140</xdr:row>
      <xdr:rowOff>0</xdr:rowOff>
    </xdr:from>
    <xdr:to>
      <xdr:col>13</xdr:col>
      <xdr:colOff>371475</xdr:colOff>
      <xdr:row>141</xdr:row>
      <xdr:rowOff>66675</xdr:rowOff>
    </xdr:to>
    <xdr:sp macro="" textlink="">
      <xdr:nvSpPr>
        <xdr:cNvPr id="27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140</xdr:row>
      <xdr:rowOff>0</xdr:rowOff>
    </xdr:from>
    <xdr:to>
      <xdr:col>13</xdr:col>
      <xdr:colOff>371475</xdr:colOff>
      <xdr:row>141</xdr:row>
      <xdr:rowOff>66675</xdr:rowOff>
    </xdr:to>
    <xdr:sp macro="" textlink="">
      <xdr:nvSpPr>
        <xdr:cNvPr id="27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140</xdr:row>
      <xdr:rowOff>0</xdr:rowOff>
    </xdr:from>
    <xdr:to>
      <xdr:col>13</xdr:col>
      <xdr:colOff>371475</xdr:colOff>
      <xdr:row>141</xdr:row>
      <xdr:rowOff>66675</xdr:rowOff>
    </xdr:to>
    <xdr:sp macro="" textlink="">
      <xdr:nvSpPr>
        <xdr:cNvPr id="27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142</xdr:row>
      <xdr:rowOff>0</xdr:rowOff>
    </xdr:from>
    <xdr:to>
      <xdr:col>13</xdr:col>
      <xdr:colOff>371475</xdr:colOff>
      <xdr:row>143</xdr:row>
      <xdr:rowOff>57150</xdr:rowOff>
    </xdr:to>
    <xdr:sp macro="" textlink="">
      <xdr:nvSpPr>
        <xdr:cNvPr id="28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142</xdr:row>
      <xdr:rowOff>0</xdr:rowOff>
    </xdr:from>
    <xdr:to>
      <xdr:col>13</xdr:col>
      <xdr:colOff>371475</xdr:colOff>
      <xdr:row>143</xdr:row>
      <xdr:rowOff>57150</xdr:rowOff>
    </xdr:to>
    <xdr:sp macro="" textlink="">
      <xdr:nvSpPr>
        <xdr:cNvPr id="28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142</xdr:row>
      <xdr:rowOff>0</xdr:rowOff>
    </xdr:from>
    <xdr:to>
      <xdr:col>13</xdr:col>
      <xdr:colOff>371475</xdr:colOff>
      <xdr:row>143</xdr:row>
      <xdr:rowOff>57150</xdr:rowOff>
    </xdr:to>
    <xdr:sp macro="" textlink="">
      <xdr:nvSpPr>
        <xdr:cNvPr id="28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142</xdr:row>
      <xdr:rowOff>0</xdr:rowOff>
    </xdr:from>
    <xdr:to>
      <xdr:col>13</xdr:col>
      <xdr:colOff>371475</xdr:colOff>
      <xdr:row>143</xdr:row>
      <xdr:rowOff>57150</xdr:rowOff>
    </xdr:to>
    <xdr:sp macro="" textlink="">
      <xdr:nvSpPr>
        <xdr:cNvPr id="28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142</xdr:row>
      <xdr:rowOff>0</xdr:rowOff>
    </xdr:from>
    <xdr:to>
      <xdr:col>13</xdr:col>
      <xdr:colOff>371475</xdr:colOff>
      <xdr:row>143</xdr:row>
      <xdr:rowOff>57150</xdr:rowOff>
    </xdr:to>
    <xdr:sp macro="" textlink="">
      <xdr:nvSpPr>
        <xdr:cNvPr id="28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142</xdr:row>
      <xdr:rowOff>0</xdr:rowOff>
    </xdr:from>
    <xdr:to>
      <xdr:col>13</xdr:col>
      <xdr:colOff>371475</xdr:colOff>
      <xdr:row>143</xdr:row>
      <xdr:rowOff>57150</xdr:rowOff>
    </xdr:to>
    <xdr:sp macro="" textlink="">
      <xdr:nvSpPr>
        <xdr:cNvPr id="28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142</xdr:row>
      <xdr:rowOff>0</xdr:rowOff>
    </xdr:from>
    <xdr:to>
      <xdr:col>13</xdr:col>
      <xdr:colOff>371475</xdr:colOff>
      <xdr:row>143</xdr:row>
      <xdr:rowOff>57150</xdr:rowOff>
    </xdr:to>
    <xdr:sp macro="" textlink="">
      <xdr:nvSpPr>
        <xdr:cNvPr id="28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142</xdr:row>
      <xdr:rowOff>0</xdr:rowOff>
    </xdr:from>
    <xdr:to>
      <xdr:col>13</xdr:col>
      <xdr:colOff>371475</xdr:colOff>
      <xdr:row>143</xdr:row>
      <xdr:rowOff>57150</xdr:rowOff>
    </xdr:to>
    <xdr:sp macro="" textlink="">
      <xdr:nvSpPr>
        <xdr:cNvPr id="28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142</xdr:row>
      <xdr:rowOff>0</xdr:rowOff>
    </xdr:from>
    <xdr:to>
      <xdr:col>13</xdr:col>
      <xdr:colOff>371475</xdr:colOff>
      <xdr:row>143</xdr:row>
      <xdr:rowOff>57150</xdr:rowOff>
    </xdr:to>
    <xdr:sp macro="" textlink="">
      <xdr:nvSpPr>
        <xdr:cNvPr id="28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142</xdr:row>
      <xdr:rowOff>0</xdr:rowOff>
    </xdr:from>
    <xdr:to>
      <xdr:col>13</xdr:col>
      <xdr:colOff>371475</xdr:colOff>
      <xdr:row>143</xdr:row>
      <xdr:rowOff>57150</xdr:rowOff>
    </xdr:to>
    <xdr:sp macro="" textlink="">
      <xdr:nvSpPr>
        <xdr:cNvPr id="28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142</xdr:row>
      <xdr:rowOff>0</xdr:rowOff>
    </xdr:from>
    <xdr:to>
      <xdr:col>13</xdr:col>
      <xdr:colOff>371475</xdr:colOff>
      <xdr:row>143</xdr:row>
      <xdr:rowOff>57150</xdr:rowOff>
    </xdr:to>
    <xdr:sp macro="" textlink="">
      <xdr:nvSpPr>
        <xdr:cNvPr id="29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142</xdr:row>
      <xdr:rowOff>0</xdr:rowOff>
    </xdr:from>
    <xdr:to>
      <xdr:col>13</xdr:col>
      <xdr:colOff>371475</xdr:colOff>
      <xdr:row>143</xdr:row>
      <xdr:rowOff>57150</xdr:rowOff>
    </xdr:to>
    <xdr:sp macro="" textlink="">
      <xdr:nvSpPr>
        <xdr:cNvPr id="29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142</xdr:row>
      <xdr:rowOff>0</xdr:rowOff>
    </xdr:from>
    <xdr:to>
      <xdr:col>13</xdr:col>
      <xdr:colOff>371475</xdr:colOff>
      <xdr:row>143</xdr:row>
      <xdr:rowOff>57150</xdr:rowOff>
    </xdr:to>
    <xdr:sp macro="" textlink="">
      <xdr:nvSpPr>
        <xdr:cNvPr id="29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142</xdr:row>
      <xdr:rowOff>0</xdr:rowOff>
    </xdr:from>
    <xdr:to>
      <xdr:col>13</xdr:col>
      <xdr:colOff>371475</xdr:colOff>
      <xdr:row>143</xdr:row>
      <xdr:rowOff>57150</xdr:rowOff>
    </xdr:to>
    <xdr:sp macro="" textlink="">
      <xdr:nvSpPr>
        <xdr:cNvPr id="29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142</xdr:row>
      <xdr:rowOff>0</xdr:rowOff>
    </xdr:from>
    <xdr:to>
      <xdr:col>13</xdr:col>
      <xdr:colOff>371475</xdr:colOff>
      <xdr:row>143</xdr:row>
      <xdr:rowOff>57150</xdr:rowOff>
    </xdr:to>
    <xdr:sp macro="" textlink="">
      <xdr:nvSpPr>
        <xdr:cNvPr id="29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142</xdr:row>
      <xdr:rowOff>0</xdr:rowOff>
    </xdr:from>
    <xdr:to>
      <xdr:col>13</xdr:col>
      <xdr:colOff>371475</xdr:colOff>
      <xdr:row>143</xdr:row>
      <xdr:rowOff>57150</xdr:rowOff>
    </xdr:to>
    <xdr:sp macro="" textlink="">
      <xdr:nvSpPr>
        <xdr:cNvPr id="29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142</xdr:row>
      <xdr:rowOff>0</xdr:rowOff>
    </xdr:from>
    <xdr:to>
      <xdr:col>13</xdr:col>
      <xdr:colOff>371475</xdr:colOff>
      <xdr:row>143</xdr:row>
      <xdr:rowOff>57150</xdr:rowOff>
    </xdr:to>
    <xdr:sp macro="" textlink="">
      <xdr:nvSpPr>
        <xdr:cNvPr id="29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142</xdr:row>
      <xdr:rowOff>0</xdr:rowOff>
    </xdr:from>
    <xdr:to>
      <xdr:col>13</xdr:col>
      <xdr:colOff>371475</xdr:colOff>
      <xdr:row>143</xdr:row>
      <xdr:rowOff>57150</xdr:rowOff>
    </xdr:to>
    <xdr:sp macro="" textlink="">
      <xdr:nvSpPr>
        <xdr:cNvPr id="29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142</xdr:row>
      <xdr:rowOff>0</xdr:rowOff>
    </xdr:from>
    <xdr:to>
      <xdr:col>13</xdr:col>
      <xdr:colOff>371475</xdr:colOff>
      <xdr:row>143</xdr:row>
      <xdr:rowOff>57150</xdr:rowOff>
    </xdr:to>
    <xdr:sp macro="" textlink="">
      <xdr:nvSpPr>
        <xdr:cNvPr id="29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142</xdr:row>
      <xdr:rowOff>0</xdr:rowOff>
    </xdr:from>
    <xdr:to>
      <xdr:col>13</xdr:col>
      <xdr:colOff>371475</xdr:colOff>
      <xdr:row>143</xdr:row>
      <xdr:rowOff>57150</xdr:rowOff>
    </xdr:to>
    <xdr:sp macro="" textlink="">
      <xdr:nvSpPr>
        <xdr:cNvPr id="29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142</xdr:row>
      <xdr:rowOff>0</xdr:rowOff>
    </xdr:from>
    <xdr:to>
      <xdr:col>13</xdr:col>
      <xdr:colOff>371475</xdr:colOff>
      <xdr:row>143</xdr:row>
      <xdr:rowOff>57150</xdr:rowOff>
    </xdr:to>
    <xdr:sp macro="" textlink="">
      <xdr:nvSpPr>
        <xdr:cNvPr id="30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142</xdr:row>
      <xdr:rowOff>0</xdr:rowOff>
    </xdr:from>
    <xdr:to>
      <xdr:col>13</xdr:col>
      <xdr:colOff>371475</xdr:colOff>
      <xdr:row>143</xdr:row>
      <xdr:rowOff>57150</xdr:rowOff>
    </xdr:to>
    <xdr:sp macro="" textlink="">
      <xdr:nvSpPr>
        <xdr:cNvPr id="30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142</xdr:row>
      <xdr:rowOff>0</xdr:rowOff>
    </xdr:from>
    <xdr:to>
      <xdr:col>13</xdr:col>
      <xdr:colOff>371475</xdr:colOff>
      <xdr:row>143</xdr:row>
      <xdr:rowOff>57150</xdr:rowOff>
    </xdr:to>
    <xdr:sp macro="" textlink="">
      <xdr:nvSpPr>
        <xdr:cNvPr id="30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142</xdr:row>
      <xdr:rowOff>0</xdr:rowOff>
    </xdr:from>
    <xdr:to>
      <xdr:col>13</xdr:col>
      <xdr:colOff>371475</xdr:colOff>
      <xdr:row>143</xdr:row>
      <xdr:rowOff>57150</xdr:rowOff>
    </xdr:to>
    <xdr:sp macro="" textlink="">
      <xdr:nvSpPr>
        <xdr:cNvPr id="30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142</xdr:row>
      <xdr:rowOff>0</xdr:rowOff>
    </xdr:from>
    <xdr:to>
      <xdr:col>13</xdr:col>
      <xdr:colOff>371475</xdr:colOff>
      <xdr:row>143</xdr:row>
      <xdr:rowOff>57150</xdr:rowOff>
    </xdr:to>
    <xdr:sp macro="" textlink="">
      <xdr:nvSpPr>
        <xdr:cNvPr id="30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142</xdr:row>
      <xdr:rowOff>0</xdr:rowOff>
    </xdr:from>
    <xdr:to>
      <xdr:col>13</xdr:col>
      <xdr:colOff>371475</xdr:colOff>
      <xdr:row>143</xdr:row>
      <xdr:rowOff>57150</xdr:rowOff>
    </xdr:to>
    <xdr:sp macro="" textlink="">
      <xdr:nvSpPr>
        <xdr:cNvPr id="30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142</xdr:row>
      <xdr:rowOff>0</xdr:rowOff>
    </xdr:from>
    <xdr:to>
      <xdr:col>13</xdr:col>
      <xdr:colOff>371475</xdr:colOff>
      <xdr:row>143</xdr:row>
      <xdr:rowOff>57150</xdr:rowOff>
    </xdr:to>
    <xdr:sp macro="" textlink="">
      <xdr:nvSpPr>
        <xdr:cNvPr id="30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142</xdr:row>
      <xdr:rowOff>0</xdr:rowOff>
    </xdr:from>
    <xdr:to>
      <xdr:col>13</xdr:col>
      <xdr:colOff>371475</xdr:colOff>
      <xdr:row>143</xdr:row>
      <xdr:rowOff>57150</xdr:rowOff>
    </xdr:to>
    <xdr:sp macro="" textlink="">
      <xdr:nvSpPr>
        <xdr:cNvPr id="30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142</xdr:row>
      <xdr:rowOff>0</xdr:rowOff>
    </xdr:from>
    <xdr:to>
      <xdr:col>13</xdr:col>
      <xdr:colOff>371475</xdr:colOff>
      <xdr:row>143</xdr:row>
      <xdr:rowOff>57150</xdr:rowOff>
    </xdr:to>
    <xdr:sp macro="" textlink="">
      <xdr:nvSpPr>
        <xdr:cNvPr id="30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12</xdr:col>
      <xdr:colOff>619125</xdr:colOff>
      <xdr:row>142</xdr:row>
      <xdr:rowOff>0</xdr:rowOff>
    </xdr:from>
    <xdr:to>
      <xdr:col>13</xdr:col>
      <xdr:colOff>371475</xdr:colOff>
      <xdr:row>143</xdr:row>
      <xdr:rowOff>57150</xdr:rowOff>
    </xdr:to>
    <xdr:sp macro="" textlink="">
      <xdr:nvSpPr>
        <xdr:cNvPr id="30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139</xdr:row>
      <xdr:rowOff>0</xdr:rowOff>
    </xdr:from>
    <xdr:to>
      <xdr:col>5</xdr:col>
      <xdr:colOff>371475</xdr:colOff>
      <xdr:row>139</xdr:row>
      <xdr:rowOff>266700</xdr:rowOff>
    </xdr:to>
    <xdr:sp macro="" textlink="">
      <xdr:nvSpPr>
        <xdr:cNvPr id="31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139</xdr:row>
      <xdr:rowOff>0</xdr:rowOff>
    </xdr:from>
    <xdr:to>
      <xdr:col>5</xdr:col>
      <xdr:colOff>371475</xdr:colOff>
      <xdr:row>139</xdr:row>
      <xdr:rowOff>266700</xdr:rowOff>
    </xdr:to>
    <xdr:sp macro="" textlink="">
      <xdr:nvSpPr>
        <xdr:cNvPr id="31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139</xdr:row>
      <xdr:rowOff>0</xdr:rowOff>
    </xdr:from>
    <xdr:to>
      <xdr:col>6</xdr:col>
      <xdr:colOff>371475</xdr:colOff>
      <xdr:row>139</xdr:row>
      <xdr:rowOff>266700</xdr:rowOff>
    </xdr:to>
    <xdr:sp macro="" textlink="">
      <xdr:nvSpPr>
        <xdr:cNvPr id="31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139</xdr:row>
      <xdr:rowOff>0</xdr:rowOff>
    </xdr:from>
    <xdr:to>
      <xdr:col>6</xdr:col>
      <xdr:colOff>371475</xdr:colOff>
      <xdr:row>139</xdr:row>
      <xdr:rowOff>266700</xdr:rowOff>
    </xdr:to>
    <xdr:sp macro="" textlink="">
      <xdr:nvSpPr>
        <xdr:cNvPr id="31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139</xdr:row>
      <xdr:rowOff>0</xdr:rowOff>
    </xdr:from>
    <xdr:to>
      <xdr:col>6</xdr:col>
      <xdr:colOff>371475</xdr:colOff>
      <xdr:row>139</xdr:row>
      <xdr:rowOff>266700</xdr:rowOff>
    </xdr:to>
    <xdr:sp macro="" textlink="">
      <xdr:nvSpPr>
        <xdr:cNvPr id="31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139</xdr:row>
      <xdr:rowOff>0</xdr:rowOff>
    </xdr:from>
    <xdr:to>
      <xdr:col>6</xdr:col>
      <xdr:colOff>371475</xdr:colOff>
      <xdr:row>139</xdr:row>
      <xdr:rowOff>266700</xdr:rowOff>
    </xdr:to>
    <xdr:sp macro="" textlink="">
      <xdr:nvSpPr>
        <xdr:cNvPr id="31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139</xdr:row>
      <xdr:rowOff>0</xdr:rowOff>
    </xdr:from>
    <xdr:to>
      <xdr:col>7</xdr:col>
      <xdr:colOff>371475</xdr:colOff>
      <xdr:row>139</xdr:row>
      <xdr:rowOff>266700</xdr:rowOff>
    </xdr:to>
    <xdr:sp macro="" textlink="">
      <xdr:nvSpPr>
        <xdr:cNvPr id="31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139</xdr:row>
      <xdr:rowOff>0</xdr:rowOff>
    </xdr:from>
    <xdr:to>
      <xdr:col>7</xdr:col>
      <xdr:colOff>371475</xdr:colOff>
      <xdr:row>139</xdr:row>
      <xdr:rowOff>266700</xdr:rowOff>
    </xdr:to>
    <xdr:sp macro="" textlink="">
      <xdr:nvSpPr>
        <xdr:cNvPr id="31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139</xdr:row>
      <xdr:rowOff>0</xdr:rowOff>
    </xdr:from>
    <xdr:to>
      <xdr:col>7</xdr:col>
      <xdr:colOff>371475</xdr:colOff>
      <xdr:row>139</xdr:row>
      <xdr:rowOff>266700</xdr:rowOff>
    </xdr:to>
    <xdr:sp macro="" textlink="">
      <xdr:nvSpPr>
        <xdr:cNvPr id="31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139</xdr:row>
      <xdr:rowOff>0</xdr:rowOff>
    </xdr:from>
    <xdr:to>
      <xdr:col>7</xdr:col>
      <xdr:colOff>371475</xdr:colOff>
      <xdr:row>139</xdr:row>
      <xdr:rowOff>266700</xdr:rowOff>
    </xdr:to>
    <xdr:sp macro="" textlink="">
      <xdr:nvSpPr>
        <xdr:cNvPr id="31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139</xdr:row>
      <xdr:rowOff>0</xdr:rowOff>
    </xdr:from>
    <xdr:to>
      <xdr:col>8</xdr:col>
      <xdr:colOff>371475</xdr:colOff>
      <xdr:row>139</xdr:row>
      <xdr:rowOff>266700</xdr:rowOff>
    </xdr:to>
    <xdr:sp macro="" textlink="">
      <xdr:nvSpPr>
        <xdr:cNvPr id="32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139</xdr:row>
      <xdr:rowOff>0</xdr:rowOff>
    </xdr:from>
    <xdr:to>
      <xdr:col>8</xdr:col>
      <xdr:colOff>371475</xdr:colOff>
      <xdr:row>139</xdr:row>
      <xdr:rowOff>266700</xdr:rowOff>
    </xdr:to>
    <xdr:sp macro="" textlink="">
      <xdr:nvSpPr>
        <xdr:cNvPr id="32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139</xdr:row>
      <xdr:rowOff>0</xdr:rowOff>
    </xdr:from>
    <xdr:to>
      <xdr:col>8</xdr:col>
      <xdr:colOff>371475</xdr:colOff>
      <xdr:row>139</xdr:row>
      <xdr:rowOff>266700</xdr:rowOff>
    </xdr:to>
    <xdr:sp macro="" textlink="">
      <xdr:nvSpPr>
        <xdr:cNvPr id="32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139</xdr:row>
      <xdr:rowOff>0</xdr:rowOff>
    </xdr:from>
    <xdr:to>
      <xdr:col>8</xdr:col>
      <xdr:colOff>371475</xdr:colOff>
      <xdr:row>139</xdr:row>
      <xdr:rowOff>266700</xdr:rowOff>
    </xdr:to>
    <xdr:sp macro="" textlink="">
      <xdr:nvSpPr>
        <xdr:cNvPr id="32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139</xdr:row>
      <xdr:rowOff>0</xdr:rowOff>
    </xdr:from>
    <xdr:to>
      <xdr:col>9</xdr:col>
      <xdr:colOff>371475</xdr:colOff>
      <xdr:row>139</xdr:row>
      <xdr:rowOff>266700</xdr:rowOff>
    </xdr:to>
    <xdr:sp macro="" textlink="">
      <xdr:nvSpPr>
        <xdr:cNvPr id="32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139</xdr:row>
      <xdr:rowOff>0</xdr:rowOff>
    </xdr:from>
    <xdr:to>
      <xdr:col>9</xdr:col>
      <xdr:colOff>371475</xdr:colOff>
      <xdr:row>139</xdr:row>
      <xdr:rowOff>266700</xdr:rowOff>
    </xdr:to>
    <xdr:sp macro="" textlink="">
      <xdr:nvSpPr>
        <xdr:cNvPr id="32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139</xdr:row>
      <xdr:rowOff>0</xdr:rowOff>
    </xdr:from>
    <xdr:to>
      <xdr:col>9</xdr:col>
      <xdr:colOff>371475</xdr:colOff>
      <xdr:row>139</xdr:row>
      <xdr:rowOff>266700</xdr:rowOff>
    </xdr:to>
    <xdr:sp macro="" textlink="">
      <xdr:nvSpPr>
        <xdr:cNvPr id="32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139</xdr:row>
      <xdr:rowOff>0</xdr:rowOff>
    </xdr:from>
    <xdr:to>
      <xdr:col>9</xdr:col>
      <xdr:colOff>371475</xdr:colOff>
      <xdr:row>139</xdr:row>
      <xdr:rowOff>266700</xdr:rowOff>
    </xdr:to>
    <xdr:sp macro="" textlink="">
      <xdr:nvSpPr>
        <xdr:cNvPr id="32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139</xdr:row>
      <xdr:rowOff>0</xdr:rowOff>
    </xdr:from>
    <xdr:to>
      <xdr:col>10</xdr:col>
      <xdr:colOff>352425</xdr:colOff>
      <xdr:row>139</xdr:row>
      <xdr:rowOff>266700</xdr:rowOff>
    </xdr:to>
    <xdr:sp macro="" textlink="">
      <xdr:nvSpPr>
        <xdr:cNvPr id="32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139</xdr:row>
      <xdr:rowOff>0</xdr:rowOff>
    </xdr:from>
    <xdr:to>
      <xdr:col>10</xdr:col>
      <xdr:colOff>352425</xdr:colOff>
      <xdr:row>139</xdr:row>
      <xdr:rowOff>266700</xdr:rowOff>
    </xdr:to>
    <xdr:sp macro="" textlink="">
      <xdr:nvSpPr>
        <xdr:cNvPr id="32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139</xdr:row>
      <xdr:rowOff>0</xdr:rowOff>
    </xdr:from>
    <xdr:to>
      <xdr:col>9</xdr:col>
      <xdr:colOff>371475</xdr:colOff>
      <xdr:row>139</xdr:row>
      <xdr:rowOff>266700</xdr:rowOff>
    </xdr:to>
    <xdr:sp macro="" textlink="">
      <xdr:nvSpPr>
        <xdr:cNvPr id="33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139</xdr:row>
      <xdr:rowOff>0</xdr:rowOff>
    </xdr:from>
    <xdr:to>
      <xdr:col>9</xdr:col>
      <xdr:colOff>371475</xdr:colOff>
      <xdr:row>139</xdr:row>
      <xdr:rowOff>266700</xdr:rowOff>
    </xdr:to>
    <xdr:sp macro="" textlink="">
      <xdr:nvSpPr>
        <xdr:cNvPr id="33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139</xdr:row>
      <xdr:rowOff>0</xdr:rowOff>
    </xdr:from>
    <xdr:to>
      <xdr:col>9</xdr:col>
      <xdr:colOff>371475</xdr:colOff>
      <xdr:row>139</xdr:row>
      <xdr:rowOff>266700</xdr:rowOff>
    </xdr:to>
    <xdr:sp macro="" textlink="">
      <xdr:nvSpPr>
        <xdr:cNvPr id="33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139</xdr:row>
      <xdr:rowOff>0</xdr:rowOff>
    </xdr:from>
    <xdr:to>
      <xdr:col>9</xdr:col>
      <xdr:colOff>371475</xdr:colOff>
      <xdr:row>139</xdr:row>
      <xdr:rowOff>266700</xdr:rowOff>
    </xdr:to>
    <xdr:sp macro="" textlink="">
      <xdr:nvSpPr>
        <xdr:cNvPr id="33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139</xdr:row>
      <xdr:rowOff>0</xdr:rowOff>
    </xdr:from>
    <xdr:to>
      <xdr:col>10</xdr:col>
      <xdr:colOff>352425</xdr:colOff>
      <xdr:row>139</xdr:row>
      <xdr:rowOff>266700</xdr:rowOff>
    </xdr:to>
    <xdr:sp macro="" textlink="">
      <xdr:nvSpPr>
        <xdr:cNvPr id="33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139</xdr:row>
      <xdr:rowOff>0</xdr:rowOff>
    </xdr:from>
    <xdr:to>
      <xdr:col>10</xdr:col>
      <xdr:colOff>352425</xdr:colOff>
      <xdr:row>139</xdr:row>
      <xdr:rowOff>266700</xdr:rowOff>
    </xdr:to>
    <xdr:sp macro="" textlink="">
      <xdr:nvSpPr>
        <xdr:cNvPr id="33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139</xdr:row>
      <xdr:rowOff>0</xdr:rowOff>
    </xdr:from>
    <xdr:to>
      <xdr:col>10</xdr:col>
      <xdr:colOff>352425</xdr:colOff>
      <xdr:row>139</xdr:row>
      <xdr:rowOff>266700</xdr:rowOff>
    </xdr:to>
    <xdr:sp macro="" textlink="">
      <xdr:nvSpPr>
        <xdr:cNvPr id="33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139</xdr:row>
      <xdr:rowOff>0</xdr:rowOff>
    </xdr:from>
    <xdr:to>
      <xdr:col>10</xdr:col>
      <xdr:colOff>352425</xdr:colOff>
      <xdr:row>139</xdr:row>
      <xdr:rowOff>266700</xdr:rowOff>
    </xdr:to>
    <xdr:sp macro="" textlink="">
      <xdr:nvSpPr>
        <xdr:cNvPr id="33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139</xdr:row>
      <xdr:rowOff>0</xdr:rowOff>
    </xdr:from>
    <xdr:to>
      <xdr:col>10</xdr:col>
      <xdr:colOff>352425</xdr:colOff>
      <xdr:row>139</xdr:row>
      <xdr:rowOff>266700</xdr:rowOff>
    </xdr:to>
    <xdr:sp macro="" textlink="">
      <xdr:nvSpPr>
        <xdr:cNvPr id="33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139</xdr:row>
      <xdr:rowOff>0</xdr:rowOff>
    </xdr:from>
    <xdr:to>
      <xdr:col>10</xdr:col>
      <xdr:colOff>352425</xdr:colOff>
      <xdr:row>139</xdr:row>
      <xdr:rowOff>266700</xdr:rowOff>
    </xdr:to>
    <xdr:sp macro="" textlink="">
      <xdr:nvSpPr>
        <xdr:cNvPr id="33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139</xdr:row>
      <xdr:rowOff>0</xdr:rowOff>
    </xdr:from>
    <xdr:to>
      <xdr:col>10</xdr:col>
      <xdr:colOff>352425</xdr:colOff>
      <xdr:row>139</xdr:row>
      <xdr:rowOff>266700</xdr:rowOff>
    </xdr:to>
    <xdr:sp macro="" textlink="">
      <xdr:nvSpPr>
        <xdr:cNvPr id="34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139</xdr:row>
      <xdr:rowOff>0</xdr:rowOff>
    </xdr:from>
    <xdr:to>
      <xdr:col>10</xdr:col>
      <xdr:colOff>352425</xdr:colOff>
      <xdr:row>139</xdr:row>
      <xdr:rowOff>266700</xdr:rowOff>
    </xdr:to>
    <xdr:sp macro="" textlink="">
      <xdr:nvSpPr>
        <xdr:cNvPr id="34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139</xdr:row>
      <xdr:rowOff>0</xdr:rowOff>
    </xdr:from>
    <xdr:to>
      <xdr:col>10</xdr:col>
      <xdr:colOff>352425</xdr:colOff>
      <xdr:row>139</xdr:row>
      <xdr:rowOff>266700</xdr:rowOff>
    </xdr:to>
    <xdr:sp macro="" textlink="">
      <xdr:nvSpPr>
        <xdr:cNvPr id="34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139</xdr:row>
      <xdr:rowOff>0</xdr:rowOff>
    </xdr:from>
    <xdr:to>
      <xdr:col>10</xdr:col>
      <xdr:colOff>352425</xdr:colOff>
      <xdr:row>139</xdr:row>
      <xdr:rowOff>266700</xdr:rowOff>
    </xdr:to>
    <xdr:sp macro="" textlink="">
      <xdr:nvSpPr>
        <xdr:cNvPr id="34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139</xdr:row>
      <xdr:rowOff>0</xdr:rowOff>
    </xdr:from>
    <xdr:to>
      <xdr:col>10</xdr:col>
      <xdr:colOff>352425</xdr:colOff>
      <xdr:row>139</xdr:row>
      <xdr:rowOff>266700</xdr:rowOff>
    </xdr:to>
    <xdr:sp macro="" textlink="">
      <xdr:nvSpPr>
        <xdr:cNvPr id="34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139</xdr:row>
      <xdr:rowOff>0</xdr:rowOff>
    </xdr:from>
    <xdr:to>
      <xdr:col>10</xdr:col>
      <xdr:colOff>352425</xdr:colOff>
      <xdr:row>139</xdr:row>
      <xdr:rowOff>266700</xdr:rowOff>
    </xdr:to>
    <xdr:sp macro="" textlink="">
      <xdr:nvSpPr>
        <xdr:cNvPr id="34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185</xdr:row>
      <xdr:rowOff>0</xdr:rowOff>
    </xdr:from>
    <xdr:to>
      <xdr:col>6</xdr:col>
      <xdr:colOff>371475</xdr:colOff>
      <xdr:row>185</xdr:row>
      <xdr:rowOff>266700</xdr:rowOff>
    </xdr:to>
    <xdr:sp macro="" textlink="">
      <xdr:nvSpPr>
        <xdr:cNvPr id="34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185</xdr:row>
      <xdr:rowOff>0</xdr:rowOff>
    </xdr:from>
    <xdr:to>
      <xdr:col>6</xdr:col>
      <xdr:colOff>371475</xdr:colOff>
      <xdr:row>185</xdr:row>
      <xdr:rowOff>266700</xdr:rowOff>
    </xdr:to>
    <xdr:sp macro="" textlink="">
      <xdr:nvSpPr>
        <xdr:cNvPr id="34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185</xdr:row>
      <xdr:rowOff>0</xdr:rowOff>
    </xdr:from>
    <xdr:to>
      <xdr:col>7</xdr:col>
      <xdr:colOff>371475</xdr:colOff>
      <xdr:row>185</xdr:row>
      <xdr:rowOff>266700</xdr:rowOff>
    </xdr:to>
    <xdr:sp macro="" textlink="">
      <xdr:nvSpPr>
        <xdr:cNvPr id="34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185</xdr:row>
      <xdr:rowOff>0</xdr:rowOff>
    </xdr:from>
    <xdr:to>
      <xdr:col>7</xdr:col>
      <xdr:colOff>371475</xdr:colOff>
      <xdr:row>185</xdr:row>
      <xdr:rowOff>266700</xdr:rowOff>
    </xdr:to>
    <xdr:sp macro="" textlink="">
      <xdr:nvSpPr>
        <xdr:cNvPr id="34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185</xdr:row>
      <xdr:rowOff>0</xdr:rowOff>
    </xdr:from>
    <xdr:to>
      <xdr:col>7</xdr:col>
      <xdr:colOff>371475</xdr:colOff>
      <xdr:row>185</xdr:row>
      <xdr:rowOff>266700</xdr:rowOff>
    </xdr:to>
    <xdr:sp macro="" textlink="">
      <xdr:nvSpPr>
        <xdr:cNvPr id="35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185</xdr:row>
      <xdr:rowOff>0</xdr:rowOff>
    </xdr:from>
    <xdr:to>
      <xdr:col>7</xdr:col>
      <xdr:colOff>371475</xdr:colOff>
      <xdr:row>185</xdr:row>
      <xdr:rowOff>266700</xdr:rowOff>
    </xdr:to>
    <xdr:sp macro="" textlink="">
      <xdr:nvSpPr>
        <xdr:cNvPr id="35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185</xdr:row>
      <xdr:rowOff>0</xdr:rowOff>
    </xdr:from>
    <xdr:to>
      <xdr:col>8</xdr:col>
      <xdr:colOff>371475</xdr:colOff>
      <xdr:row>185</xdr:row>
      <xdr:rowOff>266700</xdr:rowOff>
    </xdr:to>
    <xdr:sp macro="" textlink="">
      <xdr:nvSpPr>
        <xdr:cNvPr id="35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185</xdr:row>
      <xdr:rowOff>0</xdr:rowOff>
    </xdr:from>
    <xdr:to>
      <xdr:col>8</xdr:col>
      <xdr:colOff>371475</xdr:colOff>
      <xdr:row>185</xdr:row>
      <xdr:rowOff>266700</xdr:rowOff>
    </xdr:to>
    <xdr:sp macro="" textlink="">
      <xdr:nvSpPr>
        <xdr:cNvPr id="35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185</xdr:row>
      <xdr:rowOff>0</xdr:rowOff>
    </xdr:from>
    <xdr:to>
      <xdr:col>8</xdr:col>
      <xdr:colOff>371475</xdr:colOff>
      <xdr:row>185</xdr:row>
      <xdr:rowOff>266700</xdr:rowOff>
    </xdr:to>
    <xdr:sp macro="" textlink="">
      <xdr:nvSpPr>
        <xdr:cNvPr id="35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185</xdr:row>
      <xdr:rowOff>0</xdr:rowOff>
    </xdr:from>
    <xdr:to>
      <xdr:col>8</xdr:col>
      <xdr:colOff>371475</xdr:colOff>
      <xdr:row>185</xdr:row>
      <xdr:rowOff>266700</xdr:rowOff>
    </xdr:to>
    <xdr:sp macro="" textlink="">
      <xdr:nvSpPr>
        <xdr:cNvPr id="35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185</xdr:row>
      <xdr:rowOff>0</xdr:rowOff>
    </xdr:from>
    <xdr:to>
      <xdr:col>9</xdr:col>
      <xdr:colOff>371475</xdr:colOff>
      <xdr:row>185</xdr:row>
      <xdr:rowOff>266700</xdr:rowOff>
    </xdr:to>
    <xdr:sp macro="" textlink="">
      <xdr:nvSpPr>
        <xdr:cNvPr id="35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185</xdr:row>
      <xdr:rowOff>0</xdr:rowOff>
    </xdr:from>
    <xdr:to>
      <xdr:col>9</xdr:col>
      <xdr:colOff>371475</xdr:colOff>
      <xdr:row>185</xdr:row>
      <xdr:rowOff>266700</xdr:rowOff>
    </xdr:to>
    <xdr:sp macro="" textlink="">
      <xdr:nvSpPr>
        <xdr:cNvPr id="35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185</xdr:row>
      <xdr:rowOff>0</xdr:rowOff>
    </xdr:from>
    <xdr:to>
      <xdr:col>9</xdr:col>
      <xdr:colOff>371475</xdr:colOff>
      <xdr:row>185</xdr:row>
      <xdr:rowOff>266700</xdr:rowOff>
    </xdr:to>
    <xdr:sp macro="" textlink="">
      <xdr:nvSpPr>
        <xdr:cNvPr id="35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185</xdr:row>
      <xdr:rowOff>0</xdr:rowOff>
    </xdr:from>
    <xdr:to>
      <xdr:col>9</xdr:col>
      <xdr:colOff>371475</xdr:colOff>
      <xdr:row>185</xdr:row>
      <xdr:rowOff>266700</xdr:rowOff>
    </xdr:to>
    <xdr:sp macro="" textlink="">
      <xdr:nvSpPr>
        <xdr:cNvPr id="35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185</xdr:row>
      <xdr:rowOff>0</xdr:rowOff>
    </xdr:from>
    <xdr:to>
      <xdr:col>10</xdr:col>
      <xdr:colOff>352425</xdr:colOff>
      <xdr:row>185</xdr:row>
      <xdr:rowOff>266700</xdr:rowOff>
    </xdr:to>
    <xdr:sp macro="" textlink="">
      <xdr:nvSpPr>
        <xdr:cNvPr id="36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185</xdr:row>
      <xdr:rowOff>0</xdr:rowOff>
    </xdr:from>
    <xdr:to>
      <xdr:col>10</xdr:col>
      <xdr:colOff>352425</xdr:colOff>
      <xdr:row>185</xdr:row>
      <xdr:rowOff>266700</xdr:rowOff>
    </xdr:to>
    <xdr:sp macro="" textlink="">
      <xdr:nvSpPr>
        <xdr:cNvPr id="36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185</xdr:row>
      <xdr:rowOff>0</xdr:rowOff>
    </xdr:from>
    <xdr:to>
      <xdr:col>10</xdr:col>
      <xdr:colOff>352425</xdr:colOff>
      <xdr:row>185</xdr:row>
      <xdr:rowOff>266700</xdr:rowOff>
    </xdr:to>
    <xdr:sp macro="" textlink="">
      <xdr:nvSpPr>
        <xdr:cNvPr id="36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185</xdr:row>
      <xdr:rowOff>0</xdr:rowOff>
    </xdr:from>
    <xdr:to>
      <xdr:col>10</xdr:col>
      <xdr:colOff>352425</xdr:colOff>
      <xdr:row>185</xdr:row>
      <xdr:rowOff>266700</xdr:rowOff>
    </xdr:to>
    <xdr:sp macro="" textlink="">
      <xdr:nvSpPr>
        <xdr:cNvPr id="36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185</xdr:row>
      <xdr:rowOff>0</xdr:rowOff>
    </xdr:from>
    <xdr:to>
      <xdr:col>11</xdr:col>
      <xdr:colOff>371475</xdr:colOff>
      <xdr:row>185</xdr:row>
      <xdr:rowOff>266700</xdr:rowOff>
    </xdr:to>
    <xdr:sp macro="" textlink="">
      <xdr:nvSpPr>
        <xdr:cNvPr id="36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185</xdr:row>
      <xdr:rowOff>0</xdr:rowOff>
    </xdr:from>
    <xdr:to>
      <xdr:col>11</xdr:col>
      <xdr:colOff>371475</xdr:colOff>
      <xdr:row>185</xdr:row>
      <xdr:rowOff>266700</xdr:rowOff>
    </xdr:to>
    <xdr:sp macro="" textlink="">
      <xdr:nvSpPr>
        <xdr:cNvPr id="36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185</xdr:row>
      <xdr:rowOff>0</xdr:rowOff>
    </xdr:from>
    <xdr:to>
      <xdr:col>10</xdr:col>
      <xdr:colOff>352425</xdr:colOff>
      <xdr:row>185</xdr:row>
      <xdr:rowOff>266700</xdr:rowOff>
    </xdr:to>
    <xdr:sp macro="" textlink="">
      <xdr:nvSpPr>
        <xdr:cNvPr id="36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185</xdr:row>
      <xdr:rowOff>0</xdr:rowOff>
    </xdr:from>
    <xdr:to>
      <xdr:col>10</xdr:col>
      <xdr:colOff>352425</xdr:colOff>
      <xdr:row>185</xdr:row>
      <xdr:rowOff>266700</xdr:rowOff>
    </xdr:to>
    <xdr:sp macro="" textlink="">
      <xdr:nvSpPr>
        <xdr:cNvPr id="36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185</xdr:row>
      <xdr:rowOff>0</xdr:rowOff>
    </xdr:from>
    <xdr:to>
      <xdr:col>10</xdr:col>
      <xdr:colOff>352425</xdr:colOff>
      <xdr:row>185</xdr:row>
      <xdr:rowOff>266700</xdr:rowOff>
    </xdr:to>
    <xdr:sp macro="" textlink="">
      <xdr:nvSpPr>
        <xdr:cNvPr id="36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185</xdr:row>
      <xdr:rowOff>0</xdr:rowOff>
    </xdr:from>
    <xdr:to>
      <xdr:col>10</xdr:col>
      <xdr:colOff>352425</xdr:colOff>
      <xdr:row>185</xdr:row>
      <xdr:rowOff>266700</xdr:rowOff>
    </xdr:to>
    <xdr:sp macro="" textlink="">
      <xdr:nvSpPr>
        <xdr:cNvPr id="36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185</xdr:row>
      <xdr:rowOff>0</xdr:rowOff>
    </xdr:from>
    <xdr:to>
      <xdr:col>11</xdr:col>
      <xdr:colOff>371475</xdr:colOff>
      <xdr:row>185</xdr:row>
      <xdr:rowOff>266700</xdr:rowOff>
    </xdr:to>
    <xdr:sp macro="" textlink="">
      <xdr:nvSpPr>
        <xdr:cNvPr id="37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185</xdr:row>
      <xdr:rowOff>0</xdr:rowOff>
    </xdr:from>
    <xdr:to>
      <xdr:col>11</xdr:col>
      <xdr:colOff>371475</xdr:colOff>
      <xdr:row>185</xdr:row>
      <xdr:rowOff>266700</xdr:rowOff>
    </xdr:to>
    <xdr:sp macro="" textlink="">
      <xdr:nvSpPr>
        <xdr:cNvPr id="37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185</xdr:row>
      <xdr:rowOff>0</xdr:rowOff>
    </xdr:from>
    <xdr:to>
      <xdr:col>11</xdr:col>
      <xdr:colOff>371475</xdr:colOff>
      <xdr:row>185</xdr:row>
      <xdr:rowOff>266700</xdr:rowOff>
    </xdr:to>
    <xdr:sp macro="" textlink="">
      <xdr:nvSpPr>
        <xdr:cNvPr id="37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185</xdr:row>
      <xdr:rowOff>0</xdr:rowOff>
    </xdr:from>
    <xdr:to>
      <xdr:col>11</xdr:col>
      <xdr:colOff>371475</xdr:colOff>
      <xdr:row>185</xdr:row>
      <xdr:rowOff>266700</xdr:rowOff>
    </xdr:to>
    <xdr:sp macro="" textlink="">
      <xdr:nvSpPr>
        <xdr:cNvPr id="37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185</xdr:row>
      <xdr:rowOff>0</xdr:rowOff>
    </xdr:from>
    <xdr:to>
      <xdr:col>11</xdr:col>
      <xdr:colOff>371475</xdr:colOff>
      <xdr:row>185</xdr:row>
      <xdr:rowOff>266700</xdr:rowOff>
    </xdr:to>
    <xdr:sp macro="" textlink="">
      <xdr:nvSpPr>
        <xdr:cNvPr id="37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185</xdr:row>
      <xdr:rowOff>0</xdr:rowOff>
    </xdr:from>
    <xdr:to>
      <xdr:col>11</xdr:col>
      <xdr:colOff>371475</xdr:colOff>
      <xdr:row>185</xdr:row>
      <xdr:rowOff>266700</xdr:rowOff>
    </xdr:to>
    <xdr:sp macro="" textlink="">
      <xdr:nvSpPr>
        <xdr:cNvPr id="37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185</xdr:row>
      <xdr:rowOff>0</xdr:rowOff>
    </xdr:from>
    <xdr:to>
      <xdr:col>11</xdr:col>
      <xdr:colOff>371475</xdr:colOff>
      <xdr:row>185</xdr:row>
      <xdr:rowOff>266700</xdr:rowOff>
    </xdr:to>
    <xdr:sp macro="" textlink="">
      <xdr:nvSpPr>
        <xdr:cNvPr id="37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185</xdr:row>
      <xdr:rowOff>0</xdr:rowOff>
    </xdr:from>
    <xdr:to>
      <xdr:col>11</xdr:col>
      <xdr:colOff>371475</xdr:colOff>
      <xdr:row>185</xdr:row>
      <xdr:rowOff>266700</xdr:rowOff>
    </xdr:to>
    <xdr:sp macro="" textlink="">
      <xdr:nvSpPr>
        <xdr:cNvPr id="37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185</xdr:row>
      <xdr:rowOff>0</xdr:rowOff>
    </xdr:from>
    <xdr:to>
      <xdr:col>11</xdr:col>
      <xdr:colOff>371475</xdr:colOff>
      <xdr:row>185</xdr:row>
      <xdr:rowOff>266700</xdr:rowOff>
    </xdr:to>
    <xdr:sp macro="" textlink="">
      <xdr:nvSpPr>
        <xdr:cNvPr id="37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185</xdr:row>
      <xdr:rowOff>0</xdr:rowOff>
    </xdr:from>
    <xdr:to>
      <xdr:col>11</xdr:col>
      <xdr:colOff>371475</xdr:colOff>
      <xdr:row>185</xdr:row>
      <xdr:rowOff>266700</xdr:rowOff>
    </xdr:to>
    <xdr:sp macro="" textlink="">
      <xdr:nvSpPr>
        <xdr:cNvPr id="37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185</xdr:row>
      <xdr:rowOff>0</xdr:rowOff>
    </xdr:from>
    <xdr:to>
      <xdr:col>11</xdr:col>
      <xdr:colOff>371475</xdr:colOff>
      <xdr:row>185</xdr:row>
      <xdr:rowOff>266700</xdr:rowOff>
    </xdr:to>
    <xdr:sp macro="" textlink="">
      <xdr:nvSpPr>
        <xdr:cNvPr id="38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10</xdr:col>
      <xdr:colOff>619125</xdr:colOff>
      <xdr:row>185</xdr:row>
      <xdr:rowOff>0</xdr:rowOff>
    </xdr:from>
    <xdr:to>
      <xdr:col>11</xdr:col>
      <xdr:colOff>371475</xdr:colOff>
      <xdr:row>185</xdr:row>
      <xdr:rowOff>266700</xdr:rowOff>
    </xdr:to>
    <xdr:sp macro="" textlink="">
      <xdr:nvSpPr>
        <xdr:cNvPr id="38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185</xdr:row>
      <xdr:rowOff>0</xdr:rowOff>
    </xdr:from>
    <xdr:to>
      <xdr:col>5</xdr:col>
      <xdr:colOff>371475</xdr:colOff>
      <xdr:row>185</xdr:row>
      <xdr:rowOff>266700</xdr:rowOff>
    </xdr:to>
    <xdr:sp macro="" textlink="">
      <xdr:nvSpPr>
        <xdr:cNvPr id="38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619125</xdr:colOff>
      <xdr:row>185</xdr:row>
      <xdr:rowOff>0</xdr:rowOff>
    </xdr:from>
    <xdr:to>
      <xdr:col>5</xdr:col>
      <xdr:colOff>371475</xdr:colOff>
      <xdr:row>185</xdr:row>
      <xdr:rowOff>266700</xdr:rowOff>
    </xdr:to>
    <xdr:sp macro="" textlink="">
      <xdr:nvSpPr>
        <xdr:cNvPr id="38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185</xdr:row>
      <xdr:rowOff>0</xdr:rowOff>
    </xdr:from>
    <xdr:to>
      <xdr:col>6</xdr:col>
      <xdr:colOff>371475</xdr:colOff>
      <xdr:row>185</xdr:row>
      <xdr:rowOff>266700</xdr:rowOff>
    </xdr:to>
    <xdr:sp macro="" textlink="">
      <xdr:nvSpPr>
        <xdr:cNvPr id="38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185</xdr:row>
      <xdr:rowOff>0</xdr:rowOff>
    </xdr:from>
    <xdr:to>
      <xdr:col>6</xdr:col>
      <xdr:colOff>371475</xdr:colOff>
      <xdr:row>185</xdr:row>
      <xdr:rowOff>266700</xdr:rowOff>
    </xdr:to>
    <xdr:sp macro="" textlink="">
      <xdr:nvSpPr>
        <xdr:cNvPr id="38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185</xdr:row>
      <xdr:rowOff>0</xdr:rowOff>
    </xdr:from>
    <xdr:to>
      <xdr:col>6</xdr:col>
      <xdr:colOff>371475</xdr:colOff>
      <xdr:row>185</xdr:row>
      <xdr:rowOff>266700</xdr:rowOff>
    </xdr:to>
    <xdr:sp macro="" textlink="">
      <xdr:nvSpPr>
        <xdr:cNvPr id="38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5</xdr:col>
      <xdr:colOff>619125</xdr:colOff>
      <xdr:row>185</xdr:row>
      <xdr:rowOff>0</xdr:rowOff>
    </xdr:from>
    <xdr:to>
      <xdr:col>6</xdr:col>
      <xdr:colOff>371475</xdr:colOff>
      <xdr:row>185</xdr:row>
      <xdr:rowOff>266700</xdr:rowOff>
    </xdr:to>
    <xdr:sp macro="" textlink="">
      <xdr:nvSpPr>
        <xdr:cNvPr id="38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185</xdr:row>
      <xdr:rowOff>0</xdr:rowOff>
    </xdr:from>
    <xdr:to>
      <xdr:col>7</xdr:col>
      <xdr:colOff>371475</xdr:colOff>
      <xdr:row>185</xdr:row>
      <xdr:rowOff>266700</xdr:rowOff>
    </xdr:to>
    <xdr:sp macro="" textlink="">
      <xdr:nvSpPr>
        <xdr:cNvPr id="38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185</xdr:row>
      <xdr:rowOff>0</xdr:rowOff>
    </xdr:from>
    <xdr:to>
      <xdr:col>7</xdr:col>
      <xdr:colOff>371475</xdr:colOff>
      <xdr:row>185</xdr:row>
      <xdr:rowOff>266700</xdr:rowOff>
    </xdr:to>
    <xdr:sp macro="" textlink="">
      <xdr:nvSpPr>
        <xdr:cNvPr id="38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185</xdr:row>
      <xdr:rowOff>0</xdr:rowOff>
    </xdr:from>
    <xdr:to>
      <xdr:col>7</xdr:col>
      <xdr:colOff>371475</xdr:colOff>
      <xdr:row>185</xdr:row>
      <xdr:rowOff>266700</xdr:rowOff>
    </xdr:to>
    <xdr:sp macro="" textlink="">
      <xdr:nvSpPr>
        <xdr:cNvPr id="39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6</xdr:col>
      <xdr:colOff>619125</xdr:colOff>
      <xdr:row>185</xdr:row>
      <xdr:rowOff>0</xdr:rowOff>
    </xdr:from>
    <xdr:to>
      <xdr:col>7</xdr:col>
      <xdr:colOff>371475</xdr:colOff>
      <xdr:row>185</xdr:row>
      <xdr:rowOff>266700</xdr:rowOff>
    </xdr:to>
    <xdr:sp macro="" textlink="">
      <xdr:nvSpPr>
        <xdr:cNvPr id="39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185</xdr:row>
      <xdr:rowOff>0</xdr:rowOff>
    </xdr:from>
    <xdr:to>
      <xdr:col>8</xdr:col>
      <xdr:colOff>371475</xdr:colOff>
      <xdr:row>185</xdr:row>
      <xdr:rowOff>266700</xdr:rowOff>
    </xdr:to>
    <xdr:sp macro="" textlink="">
      <xdr:nvSpPr>
        <xdr:cNvPr id="39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185</xdr:row>
      <xdr:rowOff>0</xdr:rowOff>
    </xdr:from>
    <xdr:to>
      <xdr:col>8</xdr:col>
      <xdr:colOff>371475</xdr:colOff>
      <xdr:row>185</xdr:row>
      <xdr:rowOff>266700</xdr:rowOff>
    </xdr:to>
    <xdr:sp macro="" textlink="">
      <xdr:nvSpPr>
        <xdr:cNvPr id="39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185</xdr:row>
      <xdr:rowOff>0</xdr:rowOff>
    </xdr:from>
    <xdr:to>
      <xdr:col>8</xdr:col>
      <xdr:colOff>371475</xdr:colOff>
      <xdr:row>185</xdr:row>
      <xdr:rowOff>266700</xdr:rowOff>
    </xdr:to>
    <xdr:sp macro="" textlink="">
      <xdr:nvSpPr>
        <xdr:cNvPr id="39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7</xdr:col>
      <xdr:colOff>619125</xdr:colOff>
      <xdr:row>185</xdr:row>
      <xdr:rowOff>0</xdr:rowOff>
    </xdr:from>
    <xdr:to>
      <xdr:col>8</xdr:col>
      <xdr:colOff>371475</xdr:colOff>
      <xdr:row>185</xdr:row>
      <xdr:rowOff>266700</xdr:rowOff>
    </xdr:to>
    <xdr:sp macro="" textlink="">
      <xdr:nvSpPr>
        <xdr:cNvPr id="39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185</xdr:row>
      <xdr:rowOff>0</xdr:rowOff>
    </xdr:from>
    <xdr:to>
      <xdr:col>9</xdr:col>
      <xdr:colOff>371475</xdr:colOff>
      <xdr:row>185</xdr:row>
      <xdr:rowOff>266700</xdr:rowOff>
    </xdr:to>
    <xdr:sp macro="" textlink="">
      <xdr:nvSpPr>
        <xdr:cNvPr id="39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185</xdr:row>
      <xdr:rowOff>0</xdr:rowOff>
    </xdr:from>
    <xdr:to>
      <xdr:col>9</xdr:col>
      <xdr:colOff>371475</xdr:colOff>
      <xdr:row>185</xdr:row>
      <xdr:rowOff>266700</xdr:rowOff>
    </xdr:to>
    <xdr:sp macro="" textlink="">
      <xdr:nvSpPr>
        <xdr:cNvPr id="39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185</xdr:row>
      <xdr:rowOff>0</xdr:rowOff>
    </xdr:from>
    <xdr:to>
      <xdr:col>9</xdr:col>
      <xdr:colOff>371475</xdr:colOff>
      <xdr:row>185</xdr:row>
      <xdr:rowOff>266700</xdr:rowOff>
    </xdr:to>
    <xdr:sp macro="" textlink="">
      <xdr:nvSpPr>
        <xdr:cNvPr id="39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185</xdr:row>
      <xdr:rowOff>0</xdr:rowOff>
    </xdr:from>
    <xdr:to>
      <xdr:col>9</xdr:col>
      <xdr:colOff>371475</xdr:colOff>
      <xdr:row>185</xdr:row>
      <xdr:rowOff>266700</xdr:rowOff>
    </xdr:to>
    <xdr:sp macro="" textlink="">
      <xdr:nvSpPr>
        <xdr:cNvPr id="39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185</xdr:row>
      <xdr:rowOff>0</xdr:rowOff>
    </xdr:from>
    <xdr:to>
      <xdr:col>10</xdr:col>
      <xdr:colOff>352425</xdr:colOff>
      <xdr:row>185</xdr:row>
      <xdr:rowOff>266700</xdr:rowOff>
    </xdr:to>
    <xdr:sp macro="" textlink="">
      <xdr:nvSpPr>
        <xdr:cNvPr id="40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185</xdr:row>
      <xdr:rowOff>0</xdr:rowOff>
    </xdr:from>
    <xdr:to>
      <xdr:col>10</xdr:col>
      <xdr:colOff>352425</xdr:colOff>
      <xdr:row>185</xdr:row>
      <xdr:rowOff>266700</xdr:rowOff>
    </xdr:to>
    <xdr:sp macro="" textlink="">
      <xdr:nvSpPr>
        <xdr:cNvPr id="40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185</xdr:row>
      <xdr:rowOff>0</xdr:rowOff>
    </xdr:from>
    <xdr:to>
      <xdr:col>9</xdr:col>
      <xdr:colOff>371475</xdr:colOff>
      <xdr:row>185</xdr:row>
      <xdr:rowOff>266700</xdr:rowOff>
    </xdr:to>
    <xdr:sp macro="" textlink="">
      <xdr:nvSpPr>
        <xdr:cNvPr id="40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185</xdr:row>
      <xdr:rowOff>0</xdr:rowOff>
    </xdr:from>
    <xdr:to>
      <xdr:col>9</xdr:col>
      <xdr:colOff>371475</xdr:colOff>
      <xdr:row>185</xdr:row>
      <xdr:rowOff>266700</xdr:rowOff>
    </xdr:to>
    <xdr:sp macro="" textlink="">
      <xdr:nvSpPr>
        <xdr:cNvPr id="40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185</xdr:row>
      <xdr:rowOff>0</xdr:rowOff>
    </xdr:from>
    <xdr:to>
      <xdr:col>9</xdr:col>
      <xdr:colOff>371475</xdr:colOff>
      <xdr:row>185</xdr:row>
      <xdr:rowOff>266700</xdr:rowOff>
    </xdr:to>
    <xdr:sp macro="" textlink="">
      <xdr:nvSpPr>
        <xdr:cNvPr id="40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8</xdr:col>
      <xdr:colOff>619125</xdr:colOff>
      <xdr:row>185</xdr:row>
      <xdr:rowOff>0</xdr:rowOff>
    </xdr:from>
    <xdr:to>
      <xdr:col>9</xdr:col>
      <xdr:colOff>371475</xdr:colOff>
      <xdr:row>185</xdr:row>
      <xdr:rowOff>266700</xdr:rowOff>
    </xdr:to>
    <xdr:sp macro="" textlink="">
      <xdr:nvSpPr>
        <xdr:cNvPr id="40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185</xdr:row>
      <xdr:rowOff>0</xdr:rowOff>
    </xdr:from>
    <xdr:to>
      <xdr:col>10</xdr:col>
      <xdr:colOff>352425</xdr:colOff>
      <xdr:row>185</xdr:row>
      <xdr:rowOff>266700</xdr:rowOff>
    </xdr:to>
    <xdr:sp macro="" textlink="">
      <xdr:nvSpPr>
        <xdr:cNvPr id="40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185</xdr:row>
      <xdr:rowOff>0</xdr:rowOff>
    </xdr:from>
    <xdr:to>
      <xdr:col>10</xdr:col>
      <xdr:colOff>352425</xdr:colOff>
      <xdr:row>185</xdr:row>
      <xdr:rowOff>266700</xdr:rowOff>
    </xdr:to>
    <xdr:sp macro="" textlink="">
      <xdr:nvSpPr>
        <xdr:cNvPr id="40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185</xdr:row>
      <xdr:rowOff>0</xdr:rowOff>
    </xdr:from>
    <xdr:to>
      <xdr:col>10</xdr:col>
      <xdr:colOff>352425</xdr:colOff>
      <xdr:row>185</xdr:row>
      <xdr:rowOff>266700</xdr:rowOff>
    </xdr:to>
    <xdr:sp macro="" textlink="">
      <xdr:nvSpPr>
        <xdr:cNvPr id="40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185</xdr:row>
      <xdr:rowOff>0</xdr:rowOff>
    </xdr:from>
    <xdr:to>
      <xdr:col>10</xdr:col>
      <xdr:colOff>352425</xdr:colOff>
      <xdr:row>185</xdr:row>
      <xdr:rowOff>266700</xdr:rowOff>
    </xdr:to>
    <xdr:sp macro="" textlink="">
      <xdr:nvSpPr>
        <xdr:cNvPr id="40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185</xdr:row>
      <xdr:rowOff>0</xdr:rowOff>
    </xdr:from>
    <xdr:to>
      <xdr:col>10</xdr:col>
      <xdr:colOff>352425</xdr:colOff>
      <xdr:row>185</xdr:row>
      <xdr:rowOff>266700</xdr:rowOff>
    </xdr:to>
    <xdr:sp macro="" textlink="">
      <xdr:nvSpPr>
        <xdr:cNvPr id="41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185</xdr:row>
      <xdr:rowOff>0</xdr:rowOff>
    </xdr:from>
    <xdr:to>
      <xdr:col>10</xdr:col>
      <xdr:colOff>352425</xdr:colOff>
      <xdr:row>185</xdr:row>
      <xdr:rowOff>266700</xdr:rowOff>
    </xdr:to>
    <xdr:sp macro="" textlink="">
      <xdr:nvSpPr>
        <xdr:cNvPr id="41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185</xdr:row>
      <xdr:rowOff>0</xdr:rowOff>
    </xdr:from>
    <xdr:to>
      <xdr:col>10</xdr:col>
      <xdr:colOff>352425</xdr:colOff>
      <xdr:row>185</xdr:row>
      <xdr:rowOff>266700</xdr:rowOff>
    </xdr:to>
    <xdr:sp macro="" textlink="">
      <xdr:nvSpPr>
        <xdr:cNvPr id="41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185</xdr:row>
      <xdr:rowOff>0</xdr:rowOff>
    </xdr:from>
    <xdr:to>
      <xdr:col>10</xdr:col>
      <xdr:colOff>352425</xdr:colOff>
      <xdr:row>185</xdr:row>
      <xdr:rowOff>266700</xdr:rowOff>
    </xdr:to>
    <xdr:sp macro="" textlink="">
      <xdr:nvSpPr>
        <xdr:cNvPr id="41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185</xdr:row>
      <xdr:rowOff>0</xdr:rowOff>
    </xdr:from>
    <xdr:to>
      <xdr:col>10</xdr:col>
      <xdr:colOff>352425</xdr:colOff>
      <xdr:row>185</xdr:row>
      <xdr:rowOff>266700</xdr:rowOff>
    </xdr:to>
    <xdr:sp macro="" textlink="">
      <xdr:nvSpPr>
        <xdr:cNvPr id="41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185</xdr:row>
      <xdr:rowOff>0</xdr:rowOff>
    </xdr:from>
    <xdr:to>
      <xdr:col>10</xdr:col>
      <xdr:colOff>352425</xdr:colOff>
      <xdr:row>185</xdr:row>
      <xdr:rowOff>266700</xdr:rowOff>
    </xdr:to>
    <xdr:sp macro="" textlink="">
      <xdr:nvSpPr>
        <xdr:cNvPr id="41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185</xdr:row>
      <xdr:rowOff>0</xdr:rowOff>
    </xdr:from>
    <xdr:to>
      <xdr:col>10</xdr:col>
      <xdr:colOff>352425</xdr:colOff>
      <xdr:row>185</xdr:row>
      <xdr:rowOff>266700</xdr:rowOff>
    </xdr:to>
    <xdr:sp macro="" textlink="">
      <xdr:nvSpPr>
        <xdr:cNvPr id="41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9</xdr:col>
      <xdr:colOff>619125</xdr:colOff>
      <xdr:row>185</xdr:row>
      <xdr:rowOff>0</xdr:rowOff>
    </xdr:from>
    <xdr:to>
      <xdr:col>10</xdr:col>
      <xdr:colOff>352425</xdr:colOff>
      <xdr:row>185</xdr:row>
      <xdr:rowOff>266700</xdr:rowOff>
    </xdr:to>
    <xdr:sp macro="" textlink="">
      <xdr:nvSpPr>
        <xdr:cNvPr id="41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86</xdr:row>
      <xdr:rowOff>9525</xdr:rowOff>
    </xdr:from>
    <xdr:to>
      <xdr:col>13</xdr:col>
      <xdr:colOff>171450</xdr:colOff>
      <xdr:row>96</xdr:row>
      <xdr:rowOff>123825</xdr:rowOff>
    </xdr:to>
    <xdr:graphicFrame macro="">
      <xdr:nvGraphicFramePr>
        <xdr:cNvPr id="4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2</xdr:col>
      <xdr:colOff>400050</xdr:colOff>
      <xdr:row>144</xdr:row>
      <xdr:rowOff>85725</xdr:rowOff>
    </xdr:from>
    <xdr:to>
      <xdr:col>13</xdr:col>
      <xdr:colOff>85725</xdr:colOff>
      <xdr:row>154</xdr:row>
      <xdr:rowOff>123825</xdr:rowOff>
    </xdr:to>
    <xdr:graphicFrame macro="">
      <xdr:nvGraphicFramePr>
        <xdr:cNvPr id="13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2</xdr:col>
      <xdr:colOff>419100</xdr:colOff>
      <xdr:row>157</xdr:row>
      <xdr:rowOff>85725</xdr:rowOff>
    </xdr:from>
    <xdr:to>
      <xdr:col>13</xdr:col>
      <xdr:colOff>57150</xdr:colOff>
      <xdr:row>168</xdr:row>
      <xdr:rowOff>123825</xdr:rowOff>
    </xdr:to>
    <xdr:graphicFrame macro="">
      <xdr:nvGraphicFramePr>
        <xdr:cNvPr id="23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2</xdr:col>
      <xdr:colOff>419100</xdr:colOff>
      <xdr:row>172</xdr:row>
      <xdr:rowOff>38100</xdr:rowOff>
    </xdr:from>
    <xdr:to>
      <xdr:col>13</xdr:col>
      <xdr:colOff>66675</xdr:colOff>
      <xdr:row>182</xdr:row>
      <xdr:rowOff>114300</xdr:rowOff>
    </xdr:to>
    <xdr:graphicFrame macro="">
      <xdr:nvGraphicFramePr>
        <xdr:cNvPr id="28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2</xdr:col>
      <xdr:colOff>381000</xdr:colOff>
      <xdr:row>186</xdr:row>
      <xdr:rowOff>0</xdr:rowOff>
    </xdr:from>
    <xdr:to>
      <xdr:col>13</xdr:col>
      <xdr:colOff>76200</xdr:colOff>
      <xdr:row>196</xdr:row>
      <xdr:rowOff>57150</xdr:rowOff>
    </xdr:to>
    <xdr:graphicFrame macro="">
      <xdr:nvGraphicFramePr>
        <xdr:cNvPr id="34" name="Chart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2</xdr:col>
      <xdr:colOff>381000</xdr:colOff>
      <xdr:row>200</xdr:row>
      <xdr:rowOff>38100</xdr:rowOff>
    </xdr:from>
    <xdr:to>
      <xdr:col>13</xdr:col>
      <xdr:colOff>95250</xdr:colOff>
      <xdr:row>210</xdr:row>
      <xdr:rowOff>28575</xdr:rowOff>
    </xdr:to>
    <xdr:graphicFrame macro="">
      <xdr:nvGraphicFramePr>
        <xdr:cNvPr id="39" name="Chart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0</xdr:colOff>
      <xdr:row>278</xdr:row>
      <xdr:rowOff>38100</xdr:rowOff>
    </xdr:from>
    <xdr:to>
      <xdr:col>13</xdr:col>
      <xdr:colOff>342900</xdr:colOff>
      <xdr:row>289</xdr:row>
      <xdr:rowOff>76200</xdr:rowOff>
    </xdr:to>
    <xdr:graphicFrame macro="">
      <xdr:nvGraphicFramePr>
        <xdr:cNvPr id="42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>
    <xdr:from>
      <xdr:col>2</xdr:col>
      <xdr:colOff>238125</xdr:colOff>
      <xdr:row>40</xdr:row>
      <xdr:rowOff>76200</xdr:rowOff>
    </xdr:from>
    <xdr:to>
      <xdr:col>13</xdr:col>
      <xdr:colOff>200025</xdr:colOff>
      <xdr:row>49</xdr:row>
      <xdr:rowOff>133350</xdr:rowOff>
    </xdr:to>
    <xdr:graphicFrame macro="">
      <xdr:nvGraphicFramePr>
        <xdr:cNvPr id="43" name="Chart 4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  <xdr:twoCellAnchor>
    <xdr:from>
      <xdr:col>2</xdr:col>
      <xdr:colOff>342900</xdr:colOff>
      <xdr:row>214</xdr:row>
      <xdr:rowOff>19050</xdr:rowOff>
    </xdr:from>
    <xdr:to>
      <xdr:col>13</xdr:col>
      <xdr:colOff>133350</xdr:colOff>
      <xdr:row>224</xdr:row>
      <xdr:rowOff>9525</xdr:rowOff>
    </xdr:to>
    <xdr:graphicFrame macro="">
      <xdr:nvGraphicFramePr>
        <xdr:cNvPr id="45" name="Chart 4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>
    <xdr:from>
      <xdr:col>2</xdr:col>
      <xdr:colOff>38100</xdr:colOff>
      <xdr:row>227</xdr:row>
      <xdr:rowOff>57150</xdr:rowOff>
    </xdr:from>
    <xdr:to>
      <xdr:col>13</xdr:col>
      <xdr:colOff>304800</xdr:colOff>
      <xdr:row>230</xdr:row>
      <xdr:rowOff>95250</xdr:rowOff>
    </xdr:to>
    <xdr:graphicFrame macro="">
      <xdr:nvGraphicFramePr>
        <xdr:cNvPr id="47" name="Chart 4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twoCellAnchor>
  <xdr:twoCellAnchor>
    <xdr:from>
      <xdr:col>2</xdr:col>
      <xdr:colOff>342900</xdr:colOff>
      <xdr:row>2</xdr:row>
      <xdr:rowOff>123825</xdr:rowOff>
    </xdr:from>
    <xdr:to>
      <xdr:col>2</xdr:col>
      <xdr:colOff>1123950</xdr:colOff>
      <xdr:row>6</xdr:row>
      <xdr:rowOff>142875</xdr:rowOff>
    </xdr:to>
    <xdr:pic>
      <xdr:nvPicPr>
        <xdr:cNvPr id="2" name="image00.jpg" descr="LOGO DETRAN PLÁSTICA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781050" cy="819150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209550</xdr:colOff>
      <xdr:row>2</xdr:row>
      <xdr:rowOff>85725</xdr:rowOff>
    </xdr:from>
    <xdr:to>
      <xdr:col>13</xdr:col>
      <xdr:colOff>85725</xdr:colOff>
      <xdr:row>6</xdr:row>
      <xdr:rowOff>161925</xdr:rowOff>
    </xdr:to>
    <xdr:pic>
      <xdr:nvPicPr>
        <xdr:cNvPr id="3" name="image02.jpg" descr="BrasaoRondonia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752475" cy="876300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619125</xdr:colOff>
      <xdr:row>3</xdr:row>
      <xdr:rowOff>76200</xdr:rowOff>
    </xdr:from>
    <xdr:to>
      <xdr:col>4</xdr:col>
      <xdr:colOff>371475</xdr:colOff>
      <xdr:row>4</xdr:row>
      <xdr:rowOff>142875</xdr:rowOff>
    </xdr:to>
    <xdr:sp macro="" textlink="">
      <xdr:nvSpPr>
        <xdr:cNvPr id="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619125</xdr:colOff>
      <xdr:row>91</xdr:row>
      <xdr:rowOff>0</xdr:rowOff>
    </xdr:from>
    <xdr:to>
      <xdr:col>4</xdr:col>
      <xdr:colOff>371475</xdr:colOff>
      <xdr:row>92</xdr:row>
      <xdr:rowOff>76200</xdr:rowOff>
    </xdr:to>
    <xdr:sp macro="" textlink="">
      <xdr:nvSpPr>
        <xdr:cNvPr id="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619125</xdr:colOff>
      <xdr:row>91</xdr:row>
      <xdr:rowOff>0</xdr:rowOff>
    </xdr:from>
    <xdr:to>
      <xdr:col>4</xdr:col>
      <xdr:colOff>371475</xdr:colOff>
      <xdr:row>92</xdr:row>
      <xdr:rowOff>76200</xdr:rowOff>
    </xdr:to>
    <xdr:sp macro="" textlink="">
      <xdr:nvSpPr>
        <xdr:cNvPr id="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619125</xdr:colOff>
      <xdr:row>91</xdr:row>
      <xdr:rowOff>0</xdr:rowOff>
    </xdr:from>
    <xdr:to>
      <xdr:col>4</xdr:col>
      <xdr:colOff>371475</xdr:colOff>
      <xdr:row>92</xdr:row>
      <xdr:rowOff>76200</xdr:rowOff>
    </xdr:to>
    <xdr:sp macro="" textlink="">
      <xdr:nvSpPr>
        <xdr:cNvPr id="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91</xdr:row>
      <xdr:rowOff>0</xdr:rowOff>
    </xdr:from>
    <xdr:to>
      <xdr:col>4</xdr:col>
      <xdr:colOff>190500</xdr:colOff>
      <xdr:row>92</xdr:row>
      <xdr:rowOff>76200</xdr:rowOff>
    </xdr:to>
    <xdr:sp macro="" textlink="">
      <xdr:nvSpPr>
        <xdr:cNvPr id="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91</xdr:row>
      <xdr:rowOff>0</xdr:rowOff>
    </xdr:from>
    <xdr:to>
      <xdr:col>4</xdr:col>
      <xdr:colOff>190500</xdr:colOff>
      <xdr:row>92</xdr:row>
      <xdr:rowOff>76200</xdr:rowOff>
    </xdr:to>
    <xdr:sp macro="" textlink="">
      <xdr:nvSpPr>
        <xdr:cNvPr id="1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91</xdr:row>
      <xdr:rowOff>0</xdr:rowOff>
    </xdr:from>
    <xdr:to>
      <xdr:col>4</xdr:col>
      <xdr:colOff>190500</xdr:colOff>
      <xdr:row>92</xdr:row>
      <xdr:rowOff>76200</xdr:rowOff>
    </xdr:to>
    <xdr:sp macro="" textlink="">
      <xdr:nvSpPr>
        <xdr:cNvPr id="1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91</xdr:row>
      <xdr:rowOff>0</xdr:rowOff>
    </xdr:from>
    <xdr:to>
      <xdr:col>4</xdr:col>
      <xdr:colOff>190500</xdr:colOff>
      <xdr:row>92</xdr:row>
      <xdr:rowOff>76200</xdr:rowOff>
    </xdr:to>
    <xdr:sp macro="" textlink="">
      <xdr:nvSpPr>
        <xdr:cNvPr id="1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91</xdr:row>
      <xdr:rowOff>0</xdr:rowOff>
    </xdr:from>
    <xdr:to>
      <xdr:col>4</xdr:col>
      <xdr:colOff>190500</xdr:colOff>
      <xdr:row>92</xdr:row>
      <xdr:rowOff>76200</xdr:rowOff>
    </xdr:to>
    <xdr:sp macro="" textlink="">
      <xdr:nvSpPr>
        <xdr:cNvPr id="1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91</xdr:row>
      <xdr:rowOff>0</xdr:rowOff>
    </xdr:from>
    <xdr:to>
      <xdr:col>4</xdr:col>
      <xdr:colOff>190500</xdr:colOff>
      <xdr:row>92</xdr:row>
      <xdr:rowOff>76200</xdr:rowOff>
    </xdr:to>
    <xdr:sp macro="" textlink="">
      <xdr:nvSpPr>
        <xdr:cNvPr id="1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91</xdr:row>
      <xdr:rowOff>0</xdr:rowOff>
    </xdr:from>
    <xdr:to>
      <xdr:col>4</xdr:col>
      <xdr:colOff>190500</xdr:colOff>
      <xdr:row>92</xdr:row>
      <xdr:rowOff>76200</xdr:rowOff>
    </xdr:to>
    <xdr:sp macro="" textlink="">
      <xdr:nvSpPr>
        <xdr:cNvPr id="1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91</xdr:row>
      <xdr:rowOff>0</xdr:rowOff>
    </xdr:from>
    <xdr:to>
      <xdr:col>4</xdr:col>
      <xdr:colOff>190500</xdr:colOff>
      <xdr:row>92</xdr:row>
      <xdr:rowOff>76200</xdr:rowOff>
    </xdr:to>
    <xdr:sp macro="" textlink="">
      <xdr:nvSpPr>
        <xdr:cNvPr id="1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122</xdr:row>
      <xdr:rowOff>76200</xdr:rowOff>
    </xdr:from>
    <xdr:to>
      <xdr:col>4</xdr:col>
      <xdr:colOff>190500</xdr:colOff>
      <xdr:row>123</xdr:row>
      <xdr:rowOff>152400</xdr:rowOff>
    </xdr:to>
    <xdr:sp macro="" textlink="">
      <xdr:nvSpPr>
        <xdr:cNvPr id="1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197</xdr:row>
      <xdr:rowOff>0</xdr:rowOff>
    </xdr:from>
    <xdr:to>
      <xdr:col>4</xdr:col>
      <xdr:colOff>190500</xdr:colOff>
      <xdr:row>198</xdr:row>
      <xdr:rowOff>76200</xdr:rowOff>
    </xdr:to>
    <xdr:sp macro="" textlink="">
      <xdr:nvSpPr>
        <xdr:cNvPr id="1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84</xdr:row>
      <xdr:rowOff>0</xdr:rowOff>
    </xdr:from>
    <xdr:to>
      <xdr:col>13</xdr:col>
      <xdr:colOff>114300</xdr:colOff>
      <xdr:row>94</xdr:row>
      <xdr:rowOff>9525</xdr:rowOff>
    </xdr:to>
    <xdr:graphicFrame macro="">
      <xdr:nvGraphicFramePr>
        <xdr:cNvPr id="10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2</xdr:col>
      <xdr:colOff>266700</xdr:colOff>
      <xdr:row>145</xdr:row>
      <xdr:rowOff>19050</xdr:rowOff>
    </xdr:from>
    <xdr:to>
      <xdr:col>12</xdr:col>
      <xdr:colOff>228600</xdr:colOff>
      <xdr:row>153</xdr:row>
      <xdr:rowOff>38100</xdr:rowOff>
    </xdr:to>
    <xdr:graphicFrame macro="">
      <xdr:nvGraphicFramePr>
        <xdr:cNvPr id="19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2</xdr:col>
      <xdr:colOff>304800</xdr:colOff>
      <xdr:row>157</xdr:row>
      <xdr:rowOff>85725</xdr:rowOff>
    </xdr:from>
    <xdr:to>
      <xdr:col>12</xdr:col>
      <xdr:colOff>266700</xdr:colOff>
      <xdr:row>166</xdr:row>
      <xdr:rowOff>0</xdr:rowOff>
    </xdr:to>
    <xdr:graphicFrame macro="">
      <xdr:nvGraphicFramePr>
        <xdr:cNvPr id="25" name="Chart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2</xdr:col>
      <xdr:colOff>285750</xdr:colOff>
      <xdr:row>170</xdr:row>
      <xdr:rowOff>57150</xdr:rowOff>
    </xdr:from>
    <xdr:to>
      <xdr:col>12</xdr:col>
      <xdr:colOff>247650</xdr:colOff>
      <xdr:row>178</xdr:row>
      <xdr:rowOff>152400</xdr:rowOff>
    </xdr:to>
    <xdr:graphicFrame macro="">
      <xdr:nvGraphicFramePr>
        <xdr:cNvPr id="30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2</xdr:col>
      <xdr:colOff>276225</xdr:colOff>
      <xdr:row>183</xdr:row>
      <xdr:rowOff>0</xdr:rowOff>
    </xdr:from>
    <xdr:to>
      <xdr:col>12</xdr:col>
      <xdr:colOff>257175</xdr:colOff>
      <xdr:row>192</xdr:row>
      <xdr:rowOff>0</xdr:rowOff>
    </xdr:to>
    <xdr:graphicFrame macro="">
      <xdr:nvGraphicFramePr>
        <xdr:cNvPr id="37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2</xdr:col>
      <xdr:colOff>247650</xdr:colOff>
      <xdr:row>195</xdr:row>
      <xdr:rowOff>95250</xdr:rowOff>
    </xdr:from>
    <xdr:to>
      <xdr:col>12</xdr:col>
      <xdr:colOff>209550</xdr:colOff>
      <xdr:row>204</xdr:row>
      <xdr:rowOff>133350</xdr:rowOff>
    </xdr:to>
    <xdr:graphicFrame macro="">
      <xdr:nvGraphicFramePr>
        <xdr:cNvPr id="40" name="Chart 4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228600</xdr:colOff>
      <xdr:row>208</xdr:row>
      <xdr:rowOff>47625</xdr:rowOff>
    </xdr:from>
    <xdr:to>
      <xdr:col>12</xdr:col>
      <xdr:colOff>219075</xdr:colOff>
      <xdr:row>218</xdr:row>
      <xdr:rowOff>85725</xdr:rowOff>
    </xdr:to>
    <xdr:graphicFrame macro="">
      <xdr:nvGraphicFramePr>
        <xdr:cNvPr id="41" name="Chart 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>
    <xdr:from>
      <xdr:col>2</xdr:col>
      <xdr:colOff>190500</xdr:colOff>
      <xdr:row>223</xdr:row>
      <xdr:rowOff>38100</xdr:rowOff>
    </xdr:from>
    <xdr:to>
      <xdr:col>12</xdr:col>
      <xdr:colOff>419100</xdr:colOff>
      <xdr:row>235</xdr:row>
      <xdr:rowOff>76200</xdr:rowOff>
    </xdr:to>
    <xdr:graphicFrame macro="">
      <xdr:nvGraphicFramePr>
        <xdr:cNvPr id="44" name="Chart 4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  <xdr:twoCellAnchor>
    <xdr:from>
      <xdr:col>2</xdr:col>
      <xdr:colOff>76200</xdr:colOff>
      <xdr:row>283</xdr:row>
      <xdr:rowOff>76200</xdr:rowOff>
    </xdr:from>
    <xdr:to>
      <xdr:col>13</xdr:col>
      <xdr:colOff>419100</xdr:colOff>
      <xdr:row>295</xdr:row>
      <xdr:rowOff>114300</xdr:rowOff>
    </xdr:to>
    <xdr:graphicFrame macro="">
      <xdr:nvGraphicFramePr>
        <xdr:cNvPr id="46" name="Chart 4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>
    <xdr:from>
      <xdr:col>2</xdr:col>
      <xdr:colOff>266700</xdr:colOff>
      <xdr:row>40</xdr:row>
      <xdr:rowOff>85725</xdr:rowOff>
    </xdr:from>
    <xdr:to>
      <xdr:col>13</xdr:col>
      <xdr:colOff>133350</xdr:colOff>
      <xdr:row>48</xdr:row>
      <xdr:rowOff>161925</xdr:rowOff>
    </xdr:to>
    <xdr:graphicFrame macro="">
      <xdr:nvGraphicFramePr>
        <xdr:cNvPr id="48" name="Chart 4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twoCellAnchor>
  <xdr:twoCellAnchor>
    <xdr:from>
      <xdr:col>2</xdr:col>
      <xdr:colOff>209550</xdr:colOff>
      <xdr:row>2</xdr:row>
      <xdr:rowOff>161925</xdr:rowOff>
    </xdr:from>
    <xdr:to>
      <xdr:col>2</xdr:col>
      <xdr:colOff>990600</xdr:colOff>
      <xdr:row>7</xdr:row>
      <xdr:rowOff>9525</xdr:rowOff>
    </xdr:to>
    <xdr:pic>
      <xdr:nvPicPr>
        <xdr:cNvPr id="2" name="image00.jpg" descr="LOGO DETRAN PLÁSTICA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781050" cy="828675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342900</xdr:colOff>
      <xdr:row>2</xdr:row>
      <xdr:rowOff>123825</xdr:rowOff>
    </xdr:from>
    <xdr:to>
      <xdr:col>13</xdr:col>
      <xdr:colOff>171450</xdr:colOff>
      <xdr:row>7</xdr:row>
      <xdr:rowOff>38100</xdr:rowOff>
    </xdr:to>
    <xdr:pic>
      <xdr:nvPicPr>
        <xdr:cNvPr id="3" name="image02.jpg" descr="BrasaoRondonia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762000" cy="895350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619125</xdr:colOff>
      <xdr:row>2</xdr:row>
      <xdr:rowOff>0</xdr:rowOff>
    </xdr:from>
    <xdr:to>
      <xdr:col>4</xdr:col>
      <xdr:colOff>361950</xdr:colOff>
      <xdr:row>3</xdr:row>
      <xdr:rowOff>66675</xdr:rowOff>
    </xdr:to>
    <xdr:sp macro="" textlink="">
      <xdr:nvSpPr>
        <xdr:cNvPr id="4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619125</xdr:colOff>
      <xdr:row>67</xdr:row>
      <xdr:rowOff>76200</xdr:rowOff>
    </xdr:from>
    <xdr:to>
      <xdr:col>4</xdr:col>
      <xdr:colOff>361950</xdr:colOff>
      <xdr:row>68</xdr:row>
      <xdr:rowOff>66675</xdr:rowOff>
    </xdr:to>
    <xdr:sp macro="" textlink="">
      <xdr:nvSpPr>
        <xdr:cNvPr id="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619125</xdr:colOff>
      <xdr:row>79</xdr:row>
      <xdr:rowOff>0</xdr:rowOff>
    </xdr:from>
    <xdr:to>
      <xdr:col>4</xdr:col>
      <xdr:colOff>361950</xdr:colOff>
      <xdr:row>79</xdr:row>
      <xdr:rowOff>266700</xdr:rowOff>
    </xdr:to>
    <xdr:sp macro="" textlink="">
      <xdr:nvSpPr>
        <xdr:cNvPr id="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619125</xdr:colOff>
      <xdr:row>79</xdr:row>
      <xdr:rowOff>0</xdr:rowOff>
    </xdr:from>
    <xdr:to>
      <xdr:col>4</xdr:col>
      <xdr:colOff>361950</xdr:colOff>
      <xdr:row>79</xdr:row>
      <xdr:rowOff>266700</xdr:rowOff>
    </xdr:to>
    <xdr:sp macro="" textlink="">
      <xdr:nvSpPr>
        <xdr:cNvPr id="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79</xdr:row>
      <xdr:rowOff>0</xdr:rowOff>
    </xdr:from>
    <xdr:to>
      <xdr:col>4</xdr:col>
      <xdr:colOff>190500</xdr:colOff>
      <xdr:row>79</xdr:row>
      <xdr:rowOff>266700</xdr:rowOff>
    </xdr:to>
    <xdr:sp macro="" textlink="">
      <xdr:nvSpPr>
        <xdr:cNvPr id="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79</xdr:row>
      <xdr:rowOff>0</xdr:rowOff>
    </xdr:from>
    <xdr:to>
      <xdr:col>4</xdr:col>
      <xdr:colOff>190500</xdr:colOff>
      <xdr:row>79</xdr:row>
      <xdr:rowOff>266700</xdr:rowOff>
    </xdr:to>
    <xdr:sp macro="" textlink="">
      <xdr:nvSpPr>
        <xdr:cNvPr id="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79</xdr:row>
      <xdr:rowOff>0</xdr:rowOff>
    </xdr:from>
    <xdr:to>
      <xdr:col>4</xdr:col>
      <xdr:colOff>190500</xdr:colOff>
      <xdr:row>79</xdr:row>
      <xdr:rowOff>266700</xdr:rowOff>
    </xdr:to>
    <xdr:sp macro="" textlink="">
      <xdr:nvSpPr>
        <xdr:cNvPr id="1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79</xdr:row>
      <xdr:rowOff>0</xdr:rowOff>
    </xdr:from>
    <xdr:to>
      <xdr:col>4</xdr:col>
      <xdr:colOff>190500</xdr:colOff>
      <xdr:row>79</xdr:row>
      <xdr:rowOff>266700</xdr:rowOff>
    </xdr:to>
    <xdr:sp macro="" textlink="">
      <xdr:nvSpPr>
        <xdr:cNvPr id="1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79</xdr:row>
      <xdr:rowOff>0</xdr:rowOff>
    </xdr:from>
    <xdr:to>
      <xdr:col>4</xdr:col>
      <xdr:colOff>190500</xdr:colOff>
      <xdr:row>79</xdr:row>
      <xdr:rowOff>266700</xdr:rowOff>
    </xdr:to>
    <xdr:sp macro="" textlink="">
      <xdr:nvSpPr>
        <xdr:cNvPr id="1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79</xdr:row>
      <xdr:rowOff>0</xdr:rowOff>
    </xdr:from>
    <xdr:to>
      <xdr:col>4</xdr:col>
      <xdr:colOff>190500</xdr:colOff>
      <xdr:row>79</xdr:row>
      <xdr:rowOff>266700</xdr:rowOff>
    </xdr:to>
    <xdr:sp macro="" textlink="">
      <xdr:nvSpPr>
        <xdr:cNvPr id="1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79</xdr:row>
      <xdr:rowOff>0</xdr:rowOff>
    </xdr:from>
    <xdr:to>
      <xdr:col>4</xdr:col>
      <xdr:colOff>190500</xdr:colOff>
      <xdr:row>79</xdr:row>
      <xdr:rowOff>266700</xdr:rowOff>
    </xdr:to>
    <xdr:sp macro="" textlink="">
      <xdr:nvSpPr>
        <xdr:cNvPr id="1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79</xdr:row>
      <xdr:rowOff>0</xdr:rowOff>
    </xdr:from>
    <xdr:to>
      <xdr:col>4</xdr:col>
      <xdr:colOff>190500</xdr:colOff>
      <xdr:row>79</xdr:row>
      <xdr:rowOff>266700</xdr:rowOff>
    </xdr:to>
    <xdr:sp macro="" textlink="">
      <xdr:nvSpPr>
        <xdr:cNvPr id="1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189</xdr:row>
      <xdr:rowOff>76200</xdr:rowOff>
    </xdr:from>
    <xdr:to>
      <xdr:col>4</xdr:col>
      <xdr:colOff>190500</xdr:colOff>
      <xdr:row>190</xdr:row>
      <xdr:rowOff>152400</xdr:rowOff>
    </xdr:to>
    <xdr:sp macro="" textlink="">
      <xdr:nvSpPr>
        <xdr:cNvPr id="1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619125</xdr:colOff>
      <xdr:row>3</xdr:row>
      <xdr:rowOff>76200</xdr:rowOff>
    </xdr:from>
    <xdr:to>
      <xdr:col>4</xdr:col>
      <xdr:colOff>361950</xdr:colOff>
      <xdr:row>4</xdr:row>
      <xdr:rowOff>142875</xdr:rowOff>
    </xdr:to>
    <xdr:sp macro="" textlink="">
      <xdr:nvSpPr>
        <xdr:cNvPr id="18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619125</xdr:colOff>
      <xdr:row>3</xdr:row>
      <xdr:rowOff>76200</xdr:rowOff>
    </xdr:from>
    <xdr:to>
      <xdr:col>4</xdr:col>
      <xdr:colOff>361950</xdr:colOff>
      <xdr:row>4</xdr:row>
      <xdr:rowOff>142875</xdr:rowOff>
    </xdr:to>
    <xdr:sp macro="" textlink="">
      <xdr:nvSpPr>
        <xdr:cNvPr id="20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619125</xdr:colOff>
      <xdr:row>78</xdr:row>
      <xdr:rowOff>76200</xdr:rowOff>
    </xdr:from>
    <xdr:to>
      <xdr:col>4</xdr:col>
      <xdr:colOff>361950</xdr:colOff>
      <xdr:row>79</xdr:row>
      <xdr:rowOff>66675</xdr:rowOff>
    </xdr:to>
    <xdr:sp macro="" textlink="">
      <xdr:nvSpPr>
        <xdr:cNvPr id="2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619125</xdr:colOff>
      <xdr:row>110</xdr:row>
      <xdr:rowOff>0</xdr:rowOff>
    </xdr:from>
    <xdr:to>
      <xdr:col>4</xdr:col>
      <xdr:colOff>361950</xdr:colOff>
      <xdr:row>110</xdr:row>
      <xdr:rowOff>266700</xdr:rowOff>
    </xdr:to>
    <xdr:sp macro="" textlink="">
      <xdr:nvSpPr>
        <xdr:cNvPr id="2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619125</xdr:colOff>
      <xdr:row>110</xdr:row>
      <xdr:rowOff>0</xdr:rowOff>
    </xdr:from>
    <xdr:to>
      <xdr:col>4</xdr:col>
      <xdr:colOff>361950</xdr:colOff>
      <xdr:row>110</xdr:row>
      <xdr:rowOff>266700</xdr:rowOff>
    </xdr:to>
    <xdr:sp macro="" textlink="">
      <xdr:nvSpPr>
        <xdr:cNvPr id="2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110</xdr:row>
      <xdr:rowOff>0</xdr:rowOff>
    </xdr:from>
    <xdr:to>
      <xdr:col>4</xdr:col>
      <xdr:colOff>190500</xdr:colOff>
      <xdr:row>110</xdr:row>
      <xdr:rowOff>266700</xdr:rowOff>
    </xdr:to>
    <xdr:sp macro="" textlink="">
      <xdr:nvSpPr>
        <xdr:cNvPr id="2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110</xdr:row>
      <xdr:rowOff>0</xdr:rowOff>
    </xdr:from>
    <xdr:to>
      <xdr:col>4</xdr:col>
      <xdr:colOff>190500</xdr:colOff>
      <xdr:row>110</xdr:row>
      <xdr:rowOff>266700</xdr:rowOff>
    </xdr:to>
    <xdr:sp macro="" textlink="">
      <xdr:nvSpPr>
        <xdr:cNvPr id="2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110</xdr:row>
      <xdr:rowOff>0</xdr:rowOff>
    </xdr:from>
    <xdr:to>
      <xdr:col>4</xdr:col>
      <xdr:colOff>190500</xdr:colOff>
      <xdr:row>110</xdr:row>
      <xdr:rowOff>266700</xdr:rowOff>
    </xdr:to>
    <xdr:sp macro="" textlink="">
      <xdr:nvSpPr>
        <xdr:cNvPr id="2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110</xdr:row>
      <xdr:rowOff>0</xdr:rowOff>
    </xdr:from>
    <xdr:to>
      <xdr:col>4</xdr:col>
      <xdr:colOff>190500</xdr:colOff>
      <xdr:row>110</xdr:row>
      <xdr:rowOff>266700</xdr:rowOff>
    </xdr:to>
    <xdr:sp macro="" textlink="">
      <xdr:nvSpPr>
        <xdr:cNvPr id="2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110</xdr:row>
      <xdr:rowOff>0</xdr:rowOff>
    </xdr:from>
    <xdr:to>
      <xdr:col>4</xdr:col>
      <xdr:colOff>190500</xdr:colOff>
      <xdr:row>110</xdr:row>
      <xdr:rowOff>266700</xdr:rowOff>
    </xdr:to>
    <xdr:sp macro="" textlink="">
      <xdr:nvSpPr>
        <xdr:cNvPr id="2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110</xdr:row>
      <xdr:rowOff>0</xdr:rowOff>
    </xdr:from>
    <xdr:to>
      <xdr:col>4</xdr:col>
      <xdr:colOff>190500</xdr:colOff>
      <xdr:row>110</xdr:row>
      <xdr:rowOff>266700</xdr:rowOff>
    </xdr:to>
    <xdr:sp macro="" textlink="">
      <xdr:nvSpPr>
        <xdr:cNvPr id="3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110</xdr:row>
      <xdr:rowOff>0</xdr:rowOff>
    </xdr:from>
    <xdr:to>
      <xdr:col>4</xdr:col>
      <xdr:colOff>190500</xdr:colOff>
      <xdr:row>110</xdr:row>
      <xdr:rowOff>266700</xdr:rowOff>
    </xdr:to>
    <xdr:sp macro="" textlink="">
      <xdr:nvSpPr>
        <xdr:cNvPr id="3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110</xdr:row>
      <xdr:rowOff>0</xdr:rowOff>
    </xdr:from>
    <xdr:to>
      <xdr:col>4</xdr:col>
      <xdr:colOff>190500</xdr:colOff>
      <xdr:row>110</xdr:row>
      <xdr:rowOff>266700</xdr:rowOff>
    </xdr:to>
    <xdr:sp macro="" textlink="">
      <xdr:nvSpPr>
        <xdr:cNvPr id="3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619125</xdr:colOff>
      <xdr:row>109</xdr:row>
      <xdr:rowOff>76200</xdr:rowOff>
    </xdr:from>
    <xdr:to>
      <xdr:col>4</xdr:col>
      <xdr:colOff>361950</xdr:colOff>
      <xdr:row>110</xdr:row>
      <xdr:rowOff>66675</xdr:rowOff>
    </xdr:to>
    <xdr:sp macro="" textlink="">
      <xdr:nvSpPr>
        <xdr:cNvPr id="3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619125</xdr:colOff>
      <xdr:row>125</xdr:row>
      <xdr:rowOff>0</xdr:rowOff>
    </xdr:from>
    <xdr:to>
      <xdr:col>4</xdr:col>
      <xdr:colOff>361950</xdr:colOff>
      <xdr:row>125</xdr:row>
      <xdr:rowOff>266700</xdr:rowOff>
    </xdr:to>
    <xdr:sp macro="" textlink="">
      <xdr:nvSpPr>
        <xdr:cNvPr id="3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619125</xdr:colOff>
      <xdr:row>125</xdr:row>
      <xdr:rowOff>0</xdr:rowOff>
    </xdr:from>
    <xdr:to>
      <xdr:col>4</xdr:col>
      <xdr:colOff>361950</xdr:colOff>
      <xdr:row>125</xdr:row>
      <xdr:rowOff>266700</xdr:rowOff>
    </xdr:to>
    <xdr:sp macro="" textlink="">
      <xdr:nvSpPr>
        <xdr:cNvPr id="3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125</xdr:row>
      <xdr:rowOff>0</xdr:rowOff>
    </xdr:from>
    <xdr:to>
      <xdr:col>4</xdr:col>
      <xdr:colOff>190500</xdr:colOff>
      <xdr:row>125</xdr:row>
      <xdr:rowOff>266700</xdr:rowOff>
    </xdr:to>
    <xdr:sp macro="" textlink="">
      <xdr:nvSpPr>
        <xdr:cNvPr id="3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125</xdr:row>
      <xdr:rowOff>0</xdr:rowOff>
    </xdr:from>
    <xdr:to>
      <xdr:col>4</xdr:col>
      <xdr:colOff>190500</xdr:colOff>
      <xdr:row>125</xdr:row>
      <xdr:rowOff>266700</xdr:rowOff>
    </xdr:to>
    <xdr:sp macro="" textlink="">
      <xdr:nvSpPr>
        <xdr:cNvPr id="3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125</xdr:row>
      <xdr:rowOff>0</xdr:rowOff>
    </xdr:from>
    <xdr:to>
      <xdr:col>4</xdr:col>
      <xdr:colOff>190500</xdr:colOff>
      <xdr:row>125</xdr:row>
      <xdr:rowOff>266700</xdr:rowOff>
    </xdr:to>
    <xdr:sp macro="" textlink="">
      <xdr:nvSpPr>
        <xdr:cNvPr id="4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125</xdr:row>
      <xdr:rowOff>0</xdr:rowOff>
    </xdr:from>
    <xdr:to>
      <xdr:col>4</xdr:col>
      <xdr:colOff>190500</xdr:colOff>
      <xdr:row>125</xdr:row>
      <xdr:rowOff>266700</xdr:rowOff>
    </xdr:to>
    <xdr:sp macro="" textlink="">
      <xdr:nvSpPr>
        <xdr:cNvPr id="4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125</xdr:row>
      <xdr:rowOff>0</xdr:rowOff>
    </xdr:from>
    <xdr:to>
      <xdr:col>4</xdr:col>
      <xdr:colOff>190500</xdr:colOff>
      <xdr:row>125</xdr:row>
      <xdr:rowOff>266700</xdr:rowOff>
    </xdr:to>
    <xdr:sp macro="" textlink="">
      <xdr:nvSpPr>
        <xdr:cNvPr id="4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125</xdr:row>
      <xdr:rowOff>0</xdr:rowOff>
    </xdr:from>
    <xdr:to>
      <xdr:col>4</xdr:col>
      <xdr:colOff>190500</xdr:colOff>
      <xdr:row>125</xdr:row>
      <xdr:rowOff>266700</xdr:rowOff>
    </xdr:to>
    <xdr:sp macro="" textlink="">
      <xdr:nvSpPr>
        <xdr:cNvPr id="4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125</xdr:row>
      <xdr:rowOff>0</xdr:rowOff>
    </xdr:from>
    <xdr:to>
      <xdr:col>4</xdr:col>
      <xdr:colOff>190500</xdr:colOff>
      <xdr:row>125</xdr:row>
      <xdr:rowOff>266700</xdr:rowOff>
    </xdr:to>
    <xdr:sp macro="" textlink="">
      <xdr:nvSpPr>
        <xdr:cNvPr id="4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125</xdr:row>
      <xdr:rowOff>0</xdr:rowOff>
    </xdr:from>
    <xdr:to>
      <xdr:col>4</xdr:col>
      <xdr:colOff>190500</xdr:colOff>
      <xdr:row>125</xdr:row>
      <xdr:rowOff>266700</xdr:rowOff>
    </xdr:to>
    <xdr:sp macro="" textlink="">
      <xdr:nvSpPr>
        <xdr:cNvPr id="5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619125</xdr:colOff>
      <xdr:row>140</xdr:row>
      <xdr:rowOff>0</xdr:rowOff>
    </xdr:from>
    <xdr:to>
      <xdr:col>4</xdr:col>
      <xdr:colOff>361950</xdr:colOff>
      <xdr:row>140</xdr:row>
      <xdr:rowOff>266700</xdr:rowOff>
    </xdr:to>
    <xdr:sp macro="" textlink="">
      <xdr:nvSpPr>
        <xdr:cNvPr id="5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619125</xdr:colOff>
      <xdr:row>140</xdr:row>
      <xdr:rowOff>0</xdr:rowOff>
    </xdr:from>
    <xdr:to>
      <xdr:col>4</xdr:col>
      <xdr:colOff>361950</xdr:colOff>
      <xdr:row>140</xdr:row>
      <xdr:rowOff>266700</xdr:rowOff>
    </xdr:to>
    <xdr:sp macro="" textlink="">
      <xdr:nvSpPr>
        <xdr:cNvPr id="5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140</xdr:row>
      <xdr:rowOff>0</xdr:rowOff>
    </xdr:from>
    <xdr:to>
      <xdr:col>4</xdr:col>
      <xdr:colOff>190500</xdr:colOff>
      <xdr:row>140</xdr:row>
      <xdr:rowOff>266700</xdr:rowOff>
    </xdr:to>
    <xdr:sp macro="" textlink="">
      <xdr:nvSpPr>
        <xdr:cNvPr id="5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140</xdr:row>
      <xdr:rowOff>0</xdr:rowOff>
    </xdr:from>
    <xdr:to>
      <xdr:col>4</xdr:col>
      <xdr:colOff>190500</xdr:colOff>
      <xdr:row>140</xdr:row>
      <xdr:rowOff>266700</xdr:rowOff>
    </xdr:to>
    <xdr:sp macro="" textlink="">
      <xdr:nvSpPr>
        <xdr:cNvPr id="5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140</xdr:row>
      <xdr:rowOff>0</xdr:rowOff>
    </xdr:from>
    <xdr:to>
      <xdr:col>4</xdr:col>
      <xdr:colOff>190500</xdr:colOff>
      <xdr:row>140</xdr:row>
      <xdr:rowOff>266700</xdr:rowOff>
    </xdr:to>
    <xdr:sp macro="" textlink="">
      <xdr:nvSpPr>
        <xdr:cNvPr id="5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140</xdr:row>
      <xdr:rowOff>0</xdr:rowOff>
    </xdr:from>
    <xdr:to>
      <xdr:col>4</xdr:col>
      <xdr:colOff>190500</xdr:colOff>
      <xdr:row>140</xdr:row>
      <xdr:rowOff>266700</xdr:rowOff>
    </xdr:to>
    <xdr:sp macro="" textlink="">
      <xdr:nvSpPr>
        <xdr:cNvPr id="5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140</xdr:row>
      <xdr:rowOff>0</xdr:rowOff>
    </xdr:from>
    <xdr:to>
      <xdr:col>4</xdr:col>
      <xdr:colOff>190500</xdr:colOff>
      <xdr:row>140</xdr:row>
      <xdr:rowOff>266700</xdr:rowOff>
    </xdr:to>
    <xdr:sp macro="" textlink="">
      <xdr:nvSpPr>
        <xdr:cNvPr id="5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140</xdr:row>
      <xdr:rowOff>0</xdr:rowOff>
    </xdr:from>
    <xdr:to>
      <xdr:col>4</xdr:col>
      <xdr:colOff>190500</xdr:colOff>
      <xdr:row>140</xdr:row>
      <xdr:rowOff>266700</xdr:rowOff>
    </xdr:to>
    <xdr:sp macro="" textlink="">
      <xdr:nvSpPr>
        <xdr:cNvPr id="5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140</xdr:row>
      <xdr:rowOff>0</xdr:rowOff>
    </xdr:from>
    <xdr:to>
      <xdr:col>4</xdr:col>
      <xdr:colOff>190500</xdr:colOff>
      <xdr:row>140</xdr:row>
      <xdr:rowOff>266700</xdr:rowOff>
    </xdr:to>
    <xdr:sp macro="" textlink="">
      <xdr:nvSpPr>
        <xdr:cNvPr id="5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140</xdr:row>
      <xdr:rowOff>0</xdr:rowOff>
    </xdr:from>
    <xdr:to>
      <xdr:col>4</xdr:col>
      <xdr:colOff>190500</xdr:colOff>
      <xdr:row>140</xdr:row>
      <xdr:rowOff>266700</xdr:rowOff>
    </xdr:to>
    <xdr:sp macro="" textlink="">
      <xdr:nvSpPr>
        <xdr:cNvPr id="6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619125</xdr:colOff>
      <xdr:row>279</xdr:row>
      <xdr:rowOff>0</xdr:rowOff>
    </xdr:from>
    <xdr:to>
      <xdr:col>4</xdr:col>
      <xdr:colOff>361950</xdr:colOff>
      <xdr:row>280</xdr:row>
      <xdr:rowOff>76200</xdr:rowOff>
    </xdr:to>
    <xdr:sp macro="" textlink="">
      <xdr:nvSpPr>
        <xdr:cNvPr id="6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619125</xdr:colOff>
      <xdr:row>279</xdr:row>
      <xdr:rowOff>0</xdr:rowOff>
    </xdr:from>
    <xdr:to>
      <xdr:col>4</xdr:col>
      <xdr:colOff>361950</xdr:colOff>
      <xdr:row>280</xdr:row>
      <xdr:rowOff>76200</xdr:rowOff>
    </xdr:to>
    <xdr:sp macro="" textlink="">
      <xdr:nvSpPr>
        <xdr:cNvPr id="62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279</xdr:row>
      <xdr:rowOff>0</xdr:rowOff>
    </xdr:from>
    <xdr:to>
      <xdr:col>4</xdr:col>
      <xdr:colOff>190500</xdr:colOff>
      <xdr:row>280</xdr:row>
      <xdr:rowOff>76200</xdr:rowOff>
    </xdr:to>
    <xdr:sp macro="" textlink="">
      <xdr:nvSpPr>
        <xdr:cNvPr id="6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279</xdr:row>
      <xdr:rowOff>0</xdr:rowOff>
    </xdr:from>
    <xdr:to>
      <xdr:col>4</xdr:col>
      <xdr:colOff>190500</xdr:colOff>
      <xdr:row>280</xdr:row>
      <xdr:rowOff>76200</xdr:rowOff>
    </xdr:to>
    <xdr:sp macro="" textlink="">
      <xdr:nvSpPr>
        <xdr:cNvPr id="6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279</xdr:row>
      <xdr:rowOff>0</xdr:rowOff>
    </xdr:from>
    <xdr:to>
      <xdr:col>4</xdr:col>
      <xdr:colOff>190500</xdr:colOff>
      <xdr:row>280</xdr:row>
      <xdr:rowOff>76200</xdr:rowOff>
    </xdr:to>
    <xdr:sp macro="" textlink="">
      <xdr:nvSpPr>
        <xdr:cNvPr id="6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279</xdr:row>
      <xdr:rowOff>0</xdr:rowOff>
    </xdr:from>
    <xdr:to>
      <xdr:col>4</xdr:col>
      <xdr:colOff>190500</xdr:colOff>
      <xdr:row>280</xdr:row>
      <xdr:rowOff>76200</xdr:rowOff>
    </xdr:to>
    <xdr:sp macro="" textlink="">
      <xdr:nvSpPr>
        <xdr:cNvPr id="6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279</xdr:row>
      <xdr:rowOff>0</xdr:rowOff>
    </xdr:from>
    <xdr:to>
      <xdr:col>4</xdr:col>
      <xdr:colOff>190500</xdr:colOff>
      <xdr:row>280</xdr:row>
      <xdr:rowOff>76200</xdr:rowOff>
    </xdr:to>
    <xdr:sp macro="" textlink="">
      <xdr:nvSpPr>
        <xdr:cNvPr id="6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279</xdr:row>
      <xdr:rowOff>0</xdr:rowOff>
    </xdr:from>
    <xdr:to>
      <xdr:col>4</xdr:col>
      <xdr:colOff>190500</xdr:colOff>
      <xdr:row>280</xdr:row>
      <xdr:rowOff>76200</xdr:rowOff>
    </xdr:to>
    <xdr:sp macro="" textlink="">
      <xdr:nvSpPr>
        <xdr:cNvPr id="6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279</xdr:row>
      <xdr:rowOff>0</xdr:rowOff>
    </xdr:from>
    <xdr:to>
      <xdr:col>4</xdr:col>
      <xdr:colOff>190500</xdr:colOff>
      <xdr:row>280</xdr:row>
      <xdr:rowOff>76200</xdr:rowOff>
    </xdr:to>
    <xdr:sp macro="" textlink="">
      <xdr:nvSpPr>
        <xdr:cNvPr id="6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279</xdr:row>
      <xdr:rowOff>0</xdr:rowOff>
    </xdr:from>
    <xdr:to>
      <xdr:col>4</xdr:col>
      <xdr:colOff>190500</xdr:colOff>
      <xdr:row>280</xdr:row>
      <xdr:rowOff>76200</xdr:rowOff>
    </xdr:to>
    <xdr:sp macro="" textlink="">
      <xdr:nvSpPr>
        <xdr:cNvPr id="7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</xdr:col>
      <xdr:colOff>619125</xdr:colOff>
      <xdr:row>296</xdr:row>
      <xdr:rowOff>0</xdr:rowOff>
    </xdr:from>
    <xdr:to>
      <xdr:col>1</xdr:col>
      <xdr:colOff>809625</xdr:colOff>
      <xdr:row>297</xdr:row>
      <xdr:rowOff>76200</xdr:rowOff>
    </xdr:to>
    <xdr:sp macro="" textlink="">
      <xdr:nvSpPr>
        <xdr:cNvPr id="71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</xdr:col>
      <xdr:colOff>619125</xdr:colOff>
      <xdr:row>296</xdr:row>
      <xdr:rowOff>0</xdr:rowOff>
    </xdr:from>
    <xdr:to>
      <xdr:col>1</xdr:col>
      <xdr:colOff>809625</xdr:colOff>
      <xdr:row>297</xdr:row>
      <xdr:rowOff>76200</xdr:rowOff>
    </xdr:to>
    <xdr:sp macro="" textlink="">
      <xdr:nvSpPr>
        <xdr:cNvPr id="72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2</xdr:col>
      <xdr:colOff>0</xdr:colOff>
      <xdr:row>296</xdr:row>
      <xdr:rowOff>0</xdr:rowOff>
    </xdr:from>
    <xdr:to>
      <xdr:col>2</xdr:col>
      <xdr:colOff>190500</xdr:colOff>
      <xdr:row>297</xdr:row>
      <xdr:rowOff>76200</xdr:rowOff>
    </xdr:to>
    <xdr:sp macro="" textlink="">
      <xdr:nvSpPr>
        <xdr:cNvPr id="73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2</xdr:col>
      <xdr:colOff>0</xdr:colOff>
      <xdr:row>296</xdr:row>
      <xdr:rowOff>0</xdr:rowOff>
    </xdr:from>
    <xdr:to>
      <xdr:col>2</xdr:col>
      <xdr:colOff>190500</xdr:colOff>
      <xdr:row>297</xdr:row>
      <xdr:rowOff>76200</xdr:rowOff>
    </xdr:to>
    <xdr:sp macro="" textlink="">
      <xdr:nvSpPr>
        <xdr:cNvPr id="74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2</xdr:col>
      <xdr:colOff>0</xdr:colOff>
      <xdr:row>296</xdr:row>
      <xdr:rowOff>0</xdr:rowOff>
    </xdr:from>
    <xdr:to>
      <xdr:col>2</xdr:col>
      <xdr:colOff>190500</xdr:colOff>
      <xdr:row>297</xdr:row>
      <xdr:rowOff>76200</xdr:rowOff>
    </xdr:to>
    <xdr:sp macro="" textlink="">
      <xdr:nvSpPr>
        <xdr:cNvPr id="75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2</xdr:col>
      <xdr:colOff>0</xdr:colOff>
      <xdr:row>296</xdr:row>
      <xdr:rowOff>0</xdr:rowOff>
    </xdr:from>
    <xdr:to>
      <xdr:col>2</xdr:col>
      <xdr:colOff>190500</xdr:colOff>
      <xdr:row>297</xdr:row>
      <xdr:rowOff>76200</xdr:rowOff>
    </xdr:to>
    <xdr:sp macro="" textlink="">
      <xdr:nvSpPr>
        <xdr:cNvPr id="76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2</xdr:col>
      <xdr:colOff>0</xdr:colOff>
      <xdr:row>296</xdr:row>
      <xdr:rowOff>0</xdr:rowOff>
    </xdr:from>
    <xdr:to>
      <xdr:col>2</xdr:col>
      <xdr:colOff>190500</xdr:colOff>
      <xdr:row>297</xdr:row>
      <xdr:rowOff>76200</xdr:rowOff>
    </xdr:to>
    <xdr:sp macro="" textlink="">
      <xdr:nvSpPr>
        <xdr:cNvPr id="77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2</xdr:col>
      <xdr:colOff>0</xdr:colOff>
      <xdr:row>296</xdr:row>
      <xdr:rowOff>0</xdr:rowOff>
    </xdr:from>
    <xdr:to>
      <xdr:col>2</xdr:col>
      <xdr:colOff>190500</xdr:colOff>
      <xdr:row>297</xdr:row>
      <xdr:rowOff>76200</xdr:rowOff>
    </xdr:to>
    <xdr:sp macro="" textlink="">
      <xdr:nvSpPr>
        <xdr:cNvPr id="78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2</xdr:col>
      <xdr:colOff>0</xdr:colOff>
      <xdr:row>296</xdr:row>
      <xdr:rowOff>0</xdr:rowOff>
    </xdr:from>
    <xdr:to>
      <xdr:col>2</xdr:col>
      <xdr:colOff>190500</xdr:colOff>
      <xdr:row>297</xdr:row>
      <xdr:rowOff>76200</xdr:rowOff>
    </xdr:to>
    <xdr:sp macro="" textlink="">
      <xdr:nvSpPr>
        <xdr:cNvPr id="79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2</xdr:col>
      <xdr:colOff>0</xdr:colOff>
      <xdr:row>296</xdr:row>
      <xdr:rowOff>0</xdr:rowOff>
    </xdr:from>
    <xdr:to>
      <xdr:col>2</xdr:col>
      <xdr:colOff>190500</xdr:colOff>
      <xdr:row>297</xdr:row>
      <xdr:rowOff>76200</xdr:rowOff>
    </xdr:to>
    <xdr:sp macro="" textlink="">
      <xdr:nvSpPr>
        <xdr:cNvPr id="80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</xdr:col>
      <xdr:colOff>619125</xdr:colOff>
      <xdr:row>296</xdr:row>
      <xdr:rowOff>0</xdr:rowOff>
    </xdr:from>
    <xdr:to>
      <xdr:col>1</xdr:col>
      <xdr:colOff>809625</xdr:colOff>
      <xdr:row>297</xdr:row>
      <xdr:rowOff>76200</xdr:rowOff>
    </xdr:to>
    <xdr:sp macro="" textlink="">
      <xdr:nvSpPr>
        <xdr:cNvPr id="81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1</xdr:col>
      <xdr:colOff>619125</xdr:colOff>
      <xdr:row>296</xdr:row>
      <xdr:rowOff>0</xdr:rowOff>
    </xdr:from>
    <xdr:to>
      <xdr:col>1</xdr:col>
      <xdr:colOff>809625</xdr:colOff>
      <xdr:row>297</xdr:row>
      <xdr:rowOff>76200</xdr:rowOff>
    </xdr:to>
    <xdr:sp macro="" textlink="">
      <xdr:nvSpPr>
        <xdr:cNvPr id="82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2</xdr:col>
      <xdr:colOff>0</xdr:colOff>
      <xdr:row>296</xdr:row>
      <xdr:rowOff>0</xdr:rowOff>
    </xdr:from>
    <xdr:to>
      <xdr:col>2</xdr:col>
      <xdr:colOff>190500</xdr:colOff>
      <xdr:row>297</xdr:row>
      <xdr:rowOff>76200</xdr:rowOff>
    </xdr:to>
    <xdr:sp macro="" textlink="">
      <xdr:nvSpPr>
        <xdr:cNvPr id="83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2</xdr:col>
      <xdr:colOff>0</xdr:colOff>
      <xdr:row>296</xdr:row>
      <xdr:rowOff>0</xdr:rowOff>
    </xdr:from>
    <xdr:to>
      <xdr:col>2</xdr:col>
      <xdr:colOff>190500</xdr:colOff>
      <xdr:row>297</xdr:row>
      <xdr:rowOff>76200</xdr:rowOff>
    </xdr:to>
    <xdr:sp macro="" textlink="">
      <xdr:nvSpPr>
        <xdr:cNvPr id="84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2</xdr:col>
      <xdr:colOff>0</xdr:colOff>
      <xdr:row>296</xdr:row>
      <xdr:rowOff>0</xdr:rowOff>
    </xdr:from>
    <xdr:to>
      <xdr:col>2</xdr:col>
      <xdr:colOff>190500</xdr:colOff>
      <xdr:row>297</xdr:row>
      <xdr:rowOff>76200</xdr:rowOff>
    </xdr:to>
    <xdr:sp macro="" textlink="">
      <xdr:nvSpPr>
        <xdr:cNvPr id="85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2</xdr:col>
      <xdr:colOff>0</xdr:colOff>
      <xdr:row>296</xdr:row>
      <xdr:rowOff>0</xdr:rowOff>
    </xdr:from>
    <xdr:to>
      <xdr:col>2</xdr:col>
      <xdr:colOff>190500</xdr:colOff>
      <xdr:row>297</xdr:row>
      <xdr:rowOff>76200</xdr:rowOff>
    </xdr:to>
    <xdr:sp macro="" textlink="">
      <xdr:nvSpPr>
        <xdr:cNvPr id="86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2</xdr:col>
      <xdr:colOff>0</xdr:colOff>
      <xdr:row>296</xdr:row>
      <xdr:rowOff>0</xdr:rowOff>
    </xdr:from>
    <xdr:to>
      <xdr:col>2</xdr:col>
      <xdr:colOff>190500</xdr:colOff>
      <xdr:row>297</xdr:row>
      <xdr:rowOff>76200</xdr:rowOff>
    </xdr:to>
    <xdr:sp macro="" textlink="">
      <xdr:nvSpPr>
        <xdr:cNvPr id="87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2</xdr:col>
      <xdr:colOff>0</xdr:colOff>
      <xdr:row>296</xdr:row>
      <xdr:rowOff>0</xdr:rowOff>
    </xdr:from>
    <xdr:to>
      <xdr:col>2</xdr:col>
      <xdr:colOff>190500</xdr:colOff>
      <xdr:row>297</xdr:row>
      <xdr:rowOff>76200</xdr:rowOff>
    </xdr:to>
    <xdr:sp macro="" textlink="">
      <xdr:nvSpPr>
        <xdr:cNvPr id="88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2</xdr:col>
      <xdr:colOff>0</xdr:colOff>
      <xdr:row>296</xdr:row>
      <xdr:rowOff>0</xdr:rowOff>
    </xdr:from>
    <xdr:to>
      <xdr:col>2</xdr:col>
      <xdr:colOff>190500</xdr:colOff>
      <xdr:row>297</xdr:row>
      <xdr:rowOff>76200</xdr:rowOff>
    </xdr:to>
    <xdr:sp macro="" textlink="">
      <xdr:nvSpPr>
        <xdr:cNvPr id="89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2</xdr:col>
      <xdr:colOff>0</xdr:colOff>
      <xdr:row>296</xdr:row>
      <xdr:rowOff>0</xdr:rowOff>
    </xdr:from>
    <xdr:to>
      <xdr:col>2</xdr:col>
      <xdr:colOff>190500</xdr:colOff>
      <xdr:row>297</xdr:row>
      <xdr:rowOff>76200</xdr:rowOff>
    </xdr:to>
    <xdr:sp macro="" textlink="">
      <xdr:nvSpPr>
        <xdr:cNvPr id="90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2</xdr:col>
      <xdr:colOff>0</xdr:colOff>
      <xdr:row>296</xdr:row>
      <xdr:rowOff>0</xdr:rowOff>
    </xdr:from>
    <xdr:to>
      <xdr:col>2</xdr:col>
      <xdr:colOff>190500</xdr:colOff>
      <xdr:row>297</xdr:row>
      <xdr:rowOff>76200</xdr:rowOff>
    </xdr:to>
    <xdr:sp macro="" textlink="">
      <xdr:nvSpPr>
        <xdr:cNvPr id="91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2</xdr:col>
      <xdr:colOff>0</xdr:colOff>
      <xdr:row>296</xdr:row>
      <xdr:rowOff>0</xdr:rowOff>
    </xdr:from>
    <xdr:to>
      <xdr:col>2</xdr:col>
      <xdr:colOff>190500</xdr:colOff>
      <xdr:row>297</xdr:row>
      <xdr:rowOff>76200</xdr:rowOff>
    </xdr:to>
    <xdr:sp macro="" textlink="">
      <xdr:nvSpPr>
        <xdr:cNvPr id="92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2</xdr:col>
      <xdr:colOff>0</xdr:colOff>
      <xdr:row>296</xdr:row>
      <xdr:rowOff>0</xdr:rowOff>
    </xdr:from>
    <xdr:to>
      <xdr:col>2</xdr:col>
      <xdr:colOff>190500</xdr:colOff>
      <xdr:row>297</xdr:row>
      <xdr:rowOff>76200</xdr:rowOff>
    </xdr:to>
    <xdr:sp macro="" textlink="">
      <xdr:nvSpPr>
        <xdr:cNvPr id="93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2</xdr:col>
      <xdr:colOff>0</xdr:colOff>
      <xdr:row>296</xdr:row>
      <xdr:rowOff>0</xdr:rowOff>
    </xdr:from>
    <xdr:to>
      <xdr:col>2</xdr:col>
      <xdr:colOff>190500</xdr:colOff>
      <xdr:row>297</xdr:row>
      <xdr:rowOff>76200</xdr:rowOff>
    </xdr:to>
    <xdr:sp macro="" textlink="">
      <xdr:nvSpPr>
        <xdr:cNvPr id="94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2</xdr:col>
      <xdr:colOff>0</xdr:colOff>
      <xdr:row>296</xdr:row>
      <xdr:rowOff>0</xdr:rowOff>
    </xdr:from>
    <xdr:to>
      <xdr:col>2</xdr:col>
      <xdr:colOff>190500</xdr:colOff>
      <xdr:row>297</xdr:row>
      <xdr:rowOff>76200</xdr:rowOff>
    </xdr:to>
    <xdr:sp macro="" textlink="">
      <xdr:nvSpPr>
        <xdr:cNvPr id="95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2</xdr:col>
      <xdr:colOff>0</xdr:colOff>
      <xdr:row>296</xdr:row>
      <xdr:rowOff>0</xdr:rowOff>
    </xdr:from>
    <xdr:to>
      <xdr:col>2</xdr:col>
      <xdr:colOff>190500</xdr:colOff>
      <xdr:row>297</xdr:row>
      <xdr:rowOff>76200</xdr:rowOff>
    </xdr:to>
    <xdr:sp macro="" textlink="">
      <xdr:nvSpPr>
        <xdr:cNvPr id="96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2</xdr:col>
      <xdr:colOff>0</xdr:colOff>
      <xdr:row>296</xdr:row>
      <xdr:rowOff>0</xdr:rowOff>
    </xdr:from>
    <xdr:to>
      <xdr:col>2</xdr:col>
      <xdr:colOff>190500</xdr:colOff>
      <xdr:row>297</xdr:row>
      <xdr:rowOff>76200</xdr:rowOff>
    </xdr:to>
    <xdr:sp macro="" textlink="">
      <xdr:nvSpPr>
        <xdr:cNvPr id="97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2</xdr:col>
      <xdr:colOff>0</xdr:colOff>
      <xdr:row>296</xdr:row>
      <xdr:rowOff>0</xdr:rowOff>
    </xdr:from>
    <xdr:to>
      <xdr:col>2</xdr:col>
      <xdr:colOff>190500</xdr:colOff>
      <xdr:row>297</xdr:row>
      <xdr:rowOff>76200</xdr:rowOff>
    </xdr:to>
    <xdr:sp macro="" textlink="">
      <xdr:nvSpPr>
        <xdr:cNvPr id="98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2</xdr:col>
      <xdr:colOff>0</xdr:colOff>
      <xdr:row>296</xdr:row>
      <xdr:rowOff>0</xdr:rowOff>
    </xdr:from>
    <xdr:to>
      <xdr:col>2</xdr:col>
      <xdr:colOff>190500</xdr:colOff>
      <xdr:row>297</xdr:row>
      <xdr:rowOff>76200</xdr:rowOff>
    </xdr:to>
    <xdr:sp macro="" textlink="">
      <xdr:nvSpPr>
        <xdr:cNvPr id="99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2</xdr:col>
      <xdr:colOff>0</xdr:colOff>
      <xdr:row>296</xdr:row>
      <xdr:rowOff>0</xdr:rowOff>
    </xdr:from>
    <xdr:to>
      <xdr:col>2</xdr:col>
      <xdr:colOff>190500</xdr:colOff>
      <xdr:row>297</xdr:row>
      <xdr:rowOff>76200</xdr:rowOff>
    </xdr:to>
    <xdr:sp macro="" textlink="">
      <xdr:nvSpPr>
        <xdr:cNvPr id="100" name="Shape 4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87</xdr:row>
      <xdr:rowOff>47625</xdr:rowOff>
    </xdr:from>
    <xdr:to>
      <xdr:col>13</xdr:col>
      <xdr:colOff>76200</xdr:colOff>
      <xdr:row>96</xdr:row>
      <xdr:rowOff>161925</xdr:rowOff>
    </xdr:to>
    <xdr:graphicFrame macro="">
      <xdr:nvGraphicFramePr>
        <xdr:cNvPr id="2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2</xdr:col>
      <xdr:colOff>228600</xdr:colOff>
      <xdr:row>101</xdr:row>
      <xdr:rowOff>76200</xdr:rowOff>
    </xdr:from>
    <xdr:to>
      <xdr:col>13</xdr:col>
      <xdr:colOff>76200</xdr:colOff>
      <xdr:row>111</xdr:row>
      <xdr:rowOff>0</xdr:rowOff>
    </xdr:to>
    <xdr:graphicFrame macro="">
      <xdr:nvGraphicFramePr>
        <xdr:cNvPr id="12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2</xdr:col>
      <xdr:colOff>266700</xdr:colOff>
      <xdr:row>116</xdr:row>
      <xdr:rowOff>85725</xdr:rowOff>
    </xdr:from>
    <xdr:to>
      <xdr:col>12</xdr:col>
      <xdr:colOff>400050</xdr:colOff>
      <xdr:row>126</xdr:row>
      <xdr:rowOff>9525</xdr:rowOff>
    </xdr:to>
    <xdr:graphicFrame macro="">
      <xdr:nvGraphicFramePr>
        <xdr:cNvPr id="21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2</xdr:col>
      <xdr:colOff>57150</xdr:colOff>
      <xdr:row>172</xdr:row>
      <xdr:rowOff>76200</xdr:rowOff>
    </xdr:from>
    <xdr:to>
      <xdr:col>13</xdr:col>
      <xdr:colOff>323850</xdr:colOff>
      <xdr:row>183</xdr:row>
      <xdr:rowOff>0</xdr:rowOff>
    </xdr:to>
    <xdr:graphicFrame macro="">
      <xdr:nvGraphicFramePr>
        <xdr:cNvPr id="27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>
    <xdr:from>
      <xdr:col>2</xdr:col>
      <xdr:colOff>266700</xdr:colOff>
      <xdr:row>218</xdr:row>
      <xdr:rowOff>9525</xdr:rowOff>
    </xdr:from>
    <xdr:to>
      <xdr:col>13</xdr:col>
      <xdr:colOff>76200</xdr:colOff>
      <xdr:row>228</xdr:row>
      <xdr:rowOff>161925</xdr:rowOff>
    </xdr:to>
    <xdr:graphicFrame macro="">
      <xdr:nvGraphicFramePr>
        <xdr:cNvPr id="31" name="Chart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2</xdr:col>
      <xdr:colOff>133350</xdr:colOff>
      <xdr:row>34</xdr:row>
      <xdr:rowOff>123825</xdr:rowOff>
    </xdr:from>
    <xdr:to>
      <xdr:col>13</xdr:col>
      <xdr:colOff>285750</xdr:colOff>
      <xdr:row>44</xdr:row>
      <xdr:rowOff>161925</xdr:rowOff>
    </xdr:to>
    <xdr:graphicFrame macro="">
      <xdr:nvGraphicFramePr>
        <xdr:cNvPr id="35" name="Chart 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323850</xdr:colOff>
      <xdr:row>2</xdr:row>
      <xdr:rowOff>152400</xdr:rowOff>
    </xdr:from>
    <xdr:to>
      <xdr:col>2</xdr:col>
      <xdr:colOff>1028700</xdr:colOff>
      <xdr:row>6</xdr:row>
      <xdr:rowOff>133350</xdr:rowOff>
    </xdr:to>
    <xdr:pic>
      <xdr:nvPicPr>
        <xdr:cNvPr id="3" name="image00.jpg" descr="LOGO DETRAN PLÁSTICA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70485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11</xdr:col>
      <xdr:colOff>209550</xdr:colOff>
      <xdr:row>2</xdr:row>
      <xdr:rowOff>152400</xdr:rowOff>
    </xdr:from>
    <xdr:to>
      <xdr:col>13</xdr:col>
      <xdr:colOff>47625</xdr:colOff>
      <xdr:row>6</xdr:row>
      <xdr:rowOff>152400</xdr:rowOff>
    </xdr:to>
    <xdr:pic>
      <xdr:nvPicPr>
        <xdr:cNvPr id="4" name="image02.jpg" descr="BrasaoRondonia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676275" cy="781050"/>
        </a:xfrm>
        <a:prstGeom prst="rect">
          <a:avLst/>
        </a:prstGeom>
        <a:noFill/>
      </xdr:spPr>
    </xdr:pic>
    <xdr:clientData fLocksWithSheet="0"/>
  </xdr:twoCellAnchor>
  <xdr:twoCellAnchor>
    <xdr:from>
      <xdr:col>3</xdr:col>
      <xdr:colOff>619125</xdr:colOff>
      <xdr:row>2</xdr:row>
      <xdr:rowOff>0</xdr:rowOff>
    </xdr:from>
    <xdr:to>
      <xdr:col>4</xdr:col>
      <xdr:colOff>381000</xdr:colOff>
      <xdr:row>3</xdr:row>
      <xdr:rowOff>66675</xdr:rowOff>
    </xdr:to>
    <xdr:sp macro="" textlink="">
      <xdr:nvSpPr>
        <xdr:cNvPr id="5" name="Shape 2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619125</xdr:colOff>
      <xdr:row>92</xdr:row>
      <xdr:rowOff>0</xdr:rowOff>
    </xdr:from>
    <xdr:to>
      <xdr:col>4</xdr:col>
      <xdr:colOff>381000</xdr:colOff>
      <xdr:row>93</xdr:row>
      <xdr:rowOff>76200</xdr:rowOff>
    </xdr:to>
    <xdr:sp macro="" textlink="">
      <xdr:nvSpPr>
        <xdr:cNvPr id="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3</xdr:col>
      <xdr:colOff>619125</xdr:colOff>
      <xdr:row>92</xdr:row>
      <xdr:rowOff>0</xdr:rowOff>
    </xdr:from>
    <xdr:to>
      <xdr:col>4</xdr:col>
      <xdr:colOff>381000</xdr:colOff>
      <xdr:row>93</xdr:row>
      <xdr:rowOff>76200</xdr:rowOff>
    </xdr:to>
    <xdr:sp macro="" textlink="">
      <xdr:nvSpPr>
        <xdr:cNvPr id="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92</xdr:row>
      <xdr:rowOff>0</xdr:rowOff>
    </xdr:from>
    <xdr:to>
      <xdr:col>4</xdr:col>
      <xdr:colOff>190500</xdr:colOff>
      <xdr:row>93</xdr:row>
      <xdr:rowOff>76200</xdr:rowOff>
    </xdr:to>
    <xdr:sp macro="" textlink="">
      <xdr:nvSpPr>
        <xdr:cNvPr id="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92</xdr:row>
      <xdr:rowOff>0</xdr:rowOff>
    </xdr:from>
    <xdr:to>
      <xdr:col>4</xdr:col>
      <xdr:colOff>190500</xdr:colOff>
      <xdr:row>93</xdr:row>
      <xdr:rowOff>76200</xdr:rowOff>
    </xdr:to>
    <xdr:sp macro="" textlink="">
      <xdr:nvSpPr>
        <xdr:cNvPr id="9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92</xdr:row>
      <xdr:rowOff>0</xdr:rowOff>
    </xdr:from>
    <xdr:to>
      <xdr:col>4</xdr:col>
      <xdr:colOff>190500</xdr:colOff>
      <xdr:row>93</xdr:row>
      <xdr:rowOff>76200</xdr:rowOff>
    </xdr:to>
    <xdr:sp macro="" textlink="">
      <xdr:nvSpPr>
        <xdr:cNvPr id="10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92</xdr:row>
      <xdr:rowOff>0</xdr:rowOff>
    </xdr:from>
    <xdr:to>
      <xdr:col>4</xdr:col>
      <xdr:colOff>190500</xdr:colOff>
      <xdr:row>93</xdr:row>
      <xdr:rowOff>76200</xdr:rowOff>
    </xdr:to>
    <xdr:sp macro="" textlink="">
      <xdr:nvSpPr>
        <xdr:cNvPr id="11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92</xdr:row>
      <xdr:rowOff>0</xdr:rowOff>
    </xdr:from>
    <xdr:to>
      <xdr:col>4</xdr:col>
      <xdr:colOff>190500</xdr:colOff>
      <xdr:row>93</xdr:row>
      <xdr:rowOff>76200</xdr:rowOff>
    </xdr:to>
    <xdr:sp macro="" textlink="">
      <xdr:nvSpPr>
        <xdr:cNvPr id="13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92</xdr:row>
      <xdr:rowOff>0</xdr:rowOff>
    </xdr:from>
    <xdr:to>
      <xdr:col>4</xdr:col>
      <xdr:colOff>190500</xdr:colOff>
      <xdr:row>93</xdr:row>
      <xdr:rowOff>76200</xdr:rowOff>
    </xdr:to>
    <xdr:sp macro="" textlink="">
      <xdr:nvSpPr>
        <xdr:cNvPr id="14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92</xdr:row>
      <xdr:rowOff>0</xdr:rowOff>
    </xdr:from>
    <xdr:to>
      <xdr:col>4</xdr:col>
      <xdr:colOff>190500</xdr:colOff>
      <xdr:row>93</xdr:row>
      <xdr:rowOff>76200</xdr:rowOff>
    </xdr:to>
    <xdr:sp macro="" textlink="">
      <xdr:nvSpPr>
        <xdr:cNvPr id="15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92</xdr:row>
      <xdr:rowOff>0</xdr:rowOff>
    </xdr:from>
    <xdr:to>
      <xdr:col>4</xdr:col>
      <xdr:colOff>190500</xdr:colOff>
      <xdr:row>93</xdr:row>
      <xdr:rowOff>76200</xdr:rowOff>
    </xdr:to>
    <xdr:sp macro="" textlink="">
      <xdr:nvSpPr>
        <xdr:cNvPr id="16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92</xdr:row>
      <xdr:rowOff>0</xdr:rowOff>
    </xdr:from>
    <xdr:to>
      <xdr:col>4</xdr:col>
      <xdr:colOff>190500</xdr:colOff>
      <xdr:row>93</xdr:row>
      <xdr:rowOff>76200</xdr:rowOff>
    </xdr:to>
    <xdr:sp macro="" textlink="">
      <xdr:nvSpPr>
        <xdr:cNvPr id="17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  <xdr:twoCellAnchor>
    <xdr:from>
      <xdr:col>4</xdr:col>
      <xdr:colOff>0</xdr:colOff>
      <xdr:row>92</xdr:row>
      <xdr:rowOff>0</xdr:rowOff>
    </xdr:from>
    <xdr:to>
      <xdr:col>4</xdr:col>
      <xdr:colOff>190500</xdr:colOff>
      <xdr:row>93</xdr:row>
      <xdr:rowOff>76200</xdr:rowOff>
    </xdr:to>
    <xdr:sp macro="" textlink="">
      <xdr:nvSpPr>
        <xdr:cNvPr id="18" name="Shape 3"/>
        <xdr:cNvSpPr txBox="1"/>
      </xdr:nvSpPr>
      <xdr:spPr>
        <a:xfrm>
          <a:off x="5253635" y="3647719"/>
          <a:ext cx="184730" cy="264559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>
            <a:spcBef>
              <a:spcPts val="0"/>
            </a:spcBef>
            <a:buNone/>
          </a:pPr>
          <a:endParaRPr sz="1800" b="0" i="0" u="none" strike="noStrike" cap="none" baseline="0"/>
        </a:p>
      </xdr:txBody>
    </xdr:sp>
    <xdr:clientData fLocksWithSheet="0"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tabSelected="1" workbookViewId="0"/>
  </sheetViews>
  <sheetFormatPr baseColWidth="10" defaultColWidth="15.140625" defaultRowHeight="15" customHeight="1"/>
  <cols>
    <col min="1" max="6" width="8" customWidth="1"/>
    <col min="7" max="26" width="7.5703125" customWidth="1"/>
  </cols>
  <sheetData>
    <row r="1" spans="1:26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18" customHeight="1">
      <c r="A14" s="16"/>
      <c r="B14" s="16"/>
      <c r="C14" s="16"/>
      <c r="D14" s="723" t="s">
        <v>3</v>
      </c>
      <c r="E14" s="724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>
      <c r="A15" s="16"/>
      <c r="B15" s="16"/>
      <c r="C15" s="16"/>
      <c r="D15" s="725"/>
      <c r="E15" s="724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>
      <c r="A16" s="16"/>
      <c r="B16" s="16"/>
      <c r="C16" s="16"/>
      <c r="D16" s="725"/>
      <c r="E16" s="724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</sheetData>
  <mergeCells count="3">
    <mergeCell ref="D14:E14"/>
    <mergeCell ref="D15:E15"/>
    <mergeCell ref="D16:E1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Z1000"/>
  <sheetViews>
    <sheetView showGridLines="0" workbookViewId="0"/>
  </sheetViews>
  <sheetFormatPr baseColWidth="10" defaultColWidth="15.140625" defaultRowHeight="15" customHeight="1"/>
  <cols>
    <col min="1" max="1" width="10.85546875" customWidth="1"/>
    <col min="2" max="2" width="10.140625" customWidth="1"/>
    <col min="3" max="3" width="9.28515625" customWidth="1"/>
    <col min="4" max="4" width="21.5703125" customWidth="1"/>
    <col min="5" max="5" width="5.5703125" customWidth="1"/>
    <col min="6" max="6" width="5.42578125" customWidth="1"/>
    <col min="7" max="8" width="5.7109375" customWidth="1"/>
    <col min="9" max="9" width="6" customWidth="1"/>
    <col min="10" max="11" width="5.7109375" customWidth="1"/>
    <col min="12" max="13" width="5.42578125" customWidth="1"/>
    <col min="14" max="14" width="5.85546875" customWidth="1"/>
    <col min="15" max="15" width="5.42578125" customWidth="1"/>
    <col min="16" max="19" width="8.5703125" customWidth="1"/>
    <col min="20" max="26" width="7.5703125" customWidth="1"/>
  </cols>
  <sheetData>
    <row r="1" spans="1:19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19" ht="15.7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1:19" ht="9.75" customHeight="1">
      <c r="A3" s="4"/>
      <c r="B3" s="4"/>
      <c r="C3" s="4"/>
      <c r="D3" s="9"/>
      <c r="E3" s="10"/>
      <c r="F3" s="10"/>
      <c r="G3" s="10"/>
      <c r="H3" s="10"/>
      <c r="I3" s="10"/>
      <c r="J3" s="10"/>
      <c r="K3" s="10"/>
      <c r="L3" s="10"/>
      <c r="M3" s="10"/>
      <c r="N3" s="10"/>
      <c r="O3" s="11"/>
      <c r="P3" s="4"/>
      <c r="Q3" s="4"/>
      <c r="R3" s="4"/>
      <c r="S3" s="4"/>
    </row>
    <row r="4" spans="1:19" ht="10.5" customHeight="1">
      <c r="A4" s="4"/>
      <c r="B4" s="4"/>
      <c r="C4" s="4"/>
      <c r="D4" s="12"/>
      <c r="E4" s="13"/>
      <c r="F4" s="13"/>
      <c r="G4" s="13"/>
      <c r="H4" s="13"/>
      <c r="I4" s="13"/>
      <c r="J4" s="13"/>
      <c r="K4" s="13"/>
      <c r="L4" s="13"/>
      <c r="M4" s="13"/>
      <c r="N4" s="13"/>
      <c r="O4" s="83"/>
      <c r="P4" s="4"/>
      <c r="Q4" s="4"/>
      <c r="R4" s="4"/>
      <c r="S4" s="4"/>
    </row>
    <row r="5" spans="1:19" ht="15.75" customHeight="1">
      <c r="A5" s="4"/>
      <c r="B5" s="4"/>
      <c r="C5" s="4"/>
      <c r="D5" s="772" t="s">
        <v>0</v>
      </c>
      <c r="E5" s="724"/>
      <c r="F5" s="724"/>
      <c r="G5" s="724"/>
      <c r="H5" s="724"/>
      <c r="I5" s="724"/>
      <c r="J5" s="724"/>
      <c r="K5" s="724"/>
      <c r="L5" s="724"/>
      <c r="M5" s="724"/>
      <c r="N5" s="724"/>
      <c r="O5" s="745"/>
      <c r="P5" s="4"/>
      <c r="Q5" s="4"/>
      <c r="R5" s="4"/>
      <c r="S5" s="4"/>
    </row>
    <row r="6" spans="1:19" ht="15.75" customHeight="1">
      <c r="A6" s="4"/>
      <c r="B6" s="4"/>
      <c r="C6" s="4"/>
      <c r="D6" s="772" t="s">
        <v>1</v>
      </c>
      <c r="E6" s="724"/>
      <c r="F6" s="724"/>
      <c r="G6" s="724"/>
      <c r="H6" s="724"/>
      <c r="I6" s="724"/>
      <c r="J6" s="724"/>
      <c r="K6" s="724"/>
      <c r="L6" s="724"/>
      <c r="M6" s="724"/>
      <c r="N6" s="724"/>
      <c r="O6" s="745"/>
      <c r="P6" s="4"/>
      <c r="Q6" s="4"/>
      <c r="R6" s="4"/>
      <c r="S6" s="4"/>
    </row>
    <row r="7" spans="1:19" ht="15.75" customHeight="1">
      <c r="A7" s="4"/>
      <c r="B7" s="4"/>
      <c r="C7" s="4"/>
      <c r="D7" s="772" t="s">
        <v>2</v>
      </c>
      <c r="E7" s="724"/>
      <c r="F7" s="724"/>
      <c r="G7" s="724"/>
      <c r="H7" s="724"/>
      <c r="I7" s="724"/>
      <c r="J7" s="724"/>
      <c r="K7" s="724"/>
      <c r="L7" s="724"/>
      <c r="M7" s="724"/>
      <c r="N7" s="724"/>
      <c r="O7" s="745"/>
      <c r="P7" s="4"/>
      <c r="Q7" s="4"/>
      <c r="R7" s="4"/>
      <c r="S7" s="4"/>
    </row>
    <row r="8" spans="1:19" ht="12.75" customHeight="1">
      <c r="A8" s="4"/>
      <c r="B8" s="4"/>
      <c r="C8" s="4"/>
      <c r="D8" s="764"/>
      <c r="E8" s="724"/>
      <c r="F8" s="724"/>
      <c r="G8" s="724"/>
      <c r="H8" s="724"/>
      <c r="I8" s="724"/>
      <c r="J8" s="724"/>
      <c r="K8" s="724"/>
      <c r="L8" s="724"/>
      <c r="M8" s="59"/>
      <c r="N8" s="59"/>
      <c r="O8" s="60"/>
      <c r="P8" s="4"/>
      <c r="Q8" s="4"/>
      <c r="R8" s="4"/>
      <c r="S8" s="4"/>
    </row>
    <row r="9" spans="1:19" ht="14.25" customHeight="1">
      <c r="A9" s="4"/>
      <c r="B9" s="4"/>
      <c r="C9" s="4"/>
      <c r="D9" s="772" t="s">
        <v>45</v>
      </c>
      <c r="E9" s="724"/>
      <c r="F9" s="724"/>
      <c r="G9" s="724"/>
      <c r="H9" s="724"/>
      <c r="I9" s="724"/>
      <c r="J9" s="724"/>
      <c r="K9" s="724"/>
      <c r="L9" s="724"/>
      <c r="M9" s="724"/>
      <c r="N9" s="724"/>
      <c r="O9" s="745"/>
      <c r="P9" s="4"/>
      <c r="Q9" s="4"/>
      <c r="R9" s="4"/>
      <c r="S9" s="4"/>
    </row>
    <row r="10" spans="1:19" ht="31.5" customHeight="1">
      <c r="A10" s="4"/>
      <c r="B10" s="4"/>
      <c r="C10" s="4"/>
      <c r="D10" s="765" t="s">
        <v>48</v>
      </c>
      <c r="E10" s="748"/>
      <c r="F10" s="748"/>
      <c r="G10" s="748"/>
      <c r="H10" s="748"/>
      <c r="I10" s="748"/>
      <c r="J10" s="748"/>
      <c r="K10" s="748"/>
      <c r="L10" s="748"/>
      <c r="M10" s="748"/>
      <c r="N10" s="748"/>
      <c r="O10" s="749"/>
      <c r="P10" s="4"/>
      <c r="Q10" s="4"/>
      <c r="R10" s="4"/>
      <c r="S10" s="4"/>
    </row>
    <row r="11" spans="1:19" ht="6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</row>
    <row r="12" spans="1:19" ht="15" customHeight="1">
      <c r="A12" s="4"/>
      <c r="B12" s="4"/>
      <c r="C12" s="4"/>
      <c r="D12" s="752" t="s">
        <v>40</v>
      </c>
      <c r="E12" s="87" t="s">
        <v>41</v>
      </c>
      <c r="F12" s="87" t="s">
        <v>41</v>
      </c>
      <c r="G12" s="87" t="s">
        <v>41</v>
      </c>
      <c r="H12" s="87" t="s">
        <v>41</v>
      </c>
      <c r="I12" s="87" t="s">
        <v>41</v>
      </c>
      <c r="J12" s="87" t="s">
        <v>41</v>
      </c>
      <c r="K12" s="87" t="s">
        <v>41</v>
      </c>
      <c r="L12" s="87" t="s">
        <v>41</v>
      </c>
      <c r="M12" s="87" t="s">
        <v>41</v>
      </c>
      <c r="N12" s="87" t="s">
        <v>41</v>
      </c>
      <c r="O12" s="88" t="s">
        <v>41</v>
      </c>
      <c r="P12" s="89"/>
      <c r="Q12" s="89"/>
      <c r="R12" s="89"/>
      <c r="S12" s="89"/>
    </row>
    <row r="13" spans="1:19" ht="16.5" customHeight="1">
      <c r="A13" s="4"/>
      <c r="B13" s="732" t="s">
        <v>3</v>
      </c>
      <c r="C13" s="731"/>
      <c r="D13" s="753"/>
      <c r="E13" s="117">
        <v>2002</v>
      </c>
      <c r="F13" s="117">
        <v>2003</v>
      </c>
      <c r="G13" s="117">
        <v>2004</v>
      </c>
      <c r="H13" s="117">
        <v>2005</v>
      </c>
      <c r="I13" s="117">
        <v>2006</v>
      </c>
      <c r="J13" s="117">
        <v>2007</v>
      </c>
      <c r="K13" s="117">
        <v>2008</v>
      </c>
      <c r="L13" s="117">
        <v>2009</v>
      </c>
      <c r="M13" s="117">
        <v>2010</v>
      </c>
      <c r="N13" s="117">
        <v>2011</v>
      </c>
      <c r="O13" s="118">
        <v>2012</v>
      </c>
      <c r="P13" s="89"/>
      <c r="Q13" s="89"/>
      <c r="R13" s="89"/>
      <c r="S13" s="89"/>
    </row>
    <row r="14" spans="1:19" ht="15.75" customHeight="1">
      <c r="A14" s="4"/>
      <c r="B14" s="732" t="s">
        <v>4</v>
      </c>
      <c r="C14" s="731"/>
      <c r="D14" s="132" t="s">
        <v>55</v>
      </c>
      <c r="E14" s="133">
        <v>983</v>
      </c>
      <c r="F14" s="133">
        <v>948</v>
      </c>
      <c r="G14" s="133">
        <v>1008</v>
      </c>
      <c r="H14" s="133">
        <v>1195</v>
      </c>
      <c r="I14" s="133">
        <v>955</v>
      </c>
      <c r="J14" s="133">
        <v>2358</v>
      </c>
      <c r="K14" s="133">
        <v>2159</v>
      </c>
      <c r="L14" s="133">
        <v>2676</v>
      </c>
      <c r="M14" s="133">
        <v>3250</v>
      </c>
      <c r="N14" s="133">
        <v>3371</v>
      </c>
      <c r="O14" s="135">
        <v>3216</v>
      </c>
      <c r="P14" s="136"/>
      <c r="Q14" s="136"/>
      <c r="R14" s="136"/>
      <c r="S14" s="136"/>
    </row>
    <row r="15" spans="1:19" ht="15.75" customHeight="1">
      <c r="A15" s="4"/>
      <c r="B15" s="732" t="s">
        <v>5</v>
      </c>
      <c r="C15" s="731"/>
      <c r="D15" s="137" t="s">
        <v>61</v>
      </c>
      <c r="E15" s="138">
        <v>43</v>
      </c>
      <c r="F15" s="138">
        <v>46</v>
      </c>
      <c r="G15" s="138">
        <v>36</v>
      </c>
      <c r="H15" s="138">
        <v>42</v>
      </c>
      <c r="I15" s="138">
        <v>28</v>
      </c>
      <c r="J15" s="138">
        <v>88</v>
      </c>
      <c r="K15" s="138">
        <v>366</v>
      </c>
      <c r="L15" s="138">
        <v>96</v>
      </c>
      <c r="M15" s="138">
        <v>123</v>
      </c>
      <c r="N15" s="138">
        <v>147</v>
      </c>
      <c r="O15" s="152">
        <v>99</v>
      </c>
      <c r="P15" s="136"/>
      <c r="Q15" s="136"/>
      <c r="R15" s="136"/>
      <c r="S15" s="136"/>
    </row>
    <row r="16" spans="1:19" ht="15.75" customHeight="1">
      <c r="A16" s="4"/>
      <c r="B16" s="4"/>
      <c r="C16" s="4"/>
      <c r="D16" s="154" t="s">
        <v>70</v>
      </c>
      <c r="E16" s="155">
        <v>87</v>
      </c>
      <c r="F16" s="155">
        <v>68</v>
      </c>
      <c r="G16" s="155">
        <v>67</v>
      </c>
      <c r="H16" s="155">
        <v>78</v>
      </c>
      <c r="I16" s="155">
        <v>74</v>
      </c>
      <c r="J16" s="155">
        <v>161</v>
      </c>
      <c r="K16" s="155">
        <v>57</v>
      </c>
      <c r="L16" s="155">
        <v>537</v>
      </c>
      <c r="M16" s="155">
        <v>552</v>
      </c>
      <c r="N16" s="155">
        <v>597</v>
      </c>
      <c r="O16" s="157">
        <v>545</v>
      </c>
      <c r="P16" s="136"/>
      <c r="Q16" s="136"/>
      <c r="R16" s="136"/>
      <c r="S16" s="136"/>
    </row>
    <row r="17" spans="1:19" ht="15.75" customHeight="1">
      <c r="A17" s="4"/>
      <c r="B17" s="4"/>
      <c r="C17" s="4"/>
      <c r="D17" s="137" t="s">
        <v>73</v>
      </c>
      <c r="E17" s="138">
        <v>15</v>
      </c>
      <c r="F17" s="138">
        <v>19</v>
      </c>
      <c r="G17" s="138">
        <v>30</v>
      </c>
      <c r="H17" s="138">
        <v>19</v>
      </c>
      <c r="I17" s="138">
        <v>14</v>
      </c>
      <c r="J17" s="138">
        <v>47</v>
      </c>
      <c r="K17" s="138">
        <v>50</v>
      </c>
      <c r="L17" s="138">
        <v>11</v>
      </c>
      <c r="M17" s="138">
        <v>7</v>
      </c>
      <c r="N17" s="138">
        <v>6</v>
      </c>
      <c r="O17" s="152">
        <v>1</v>
      </c>
      <c r="P17" s="136"/>
      <c r="Q17" s="136"/>
      <c r="R17" s="136"/>
      <c r="S17" s="136"/>
    </row>
    <row r="18" spans="1:19" ht="15.75" customHeight="1">
      <c r="A18" s="4"/>
      <c r="B18" s="4"/>
      <c r="C18" s="4"/>
      <c r="D18" s="154" t="s">
        <v>74</v>
      </c>
      <c r="E18" s="155">
        <v>651</v>
      </c>
      <c r="F18" s="155">
        <v>688</v>
      </c>
      <c r="G18" s="155">
        <v>733</v>
      </c>
      <c r="H18" s="155">
        <v>918</v>
      </c>
      <c r="I18" s="155">
        <v>835</v>
      </c>
      <c r="J18" s="155">
        <v>2125</v>
      </c>
      <c r="K18" s="155">
        <v>2545</v>
      </c>
      <c r="L18" s="155">
        <v>3671</v>
      </c>
      <c r="M18" s="155">
        <v>4387</v>
      </c>
      <c r="N18" s="155">
        <v>4711</v>
      </c>
      <c r="O18" s="157">
        <v>4453</v>
      </c>
      <c r="P18" s="136"/>
      <c r="Q18" s="136"/>
      <c r="R18" s="136"/>
      <c r="S18" s="136"/>
    </row>
    <row r="19" spans="1:19" ht="15.75" customHeight="1">
      <c r="A19" s="4"/>
      <c r="B19" s="4"/>
      <c r="C19" s="4"/>
      <c r="D19" s="137" t="s">
        <v>75</v>
      </c>
      <c r="E19" s="138">
        <v>421</v>
      </c>
      <c r="F19" s="138">
        <v>431</v>
      </c>
      <c r="G19" s="138">
        <v>363</v>
      </c>
      <c r="H19" s="138">
        <v>400</v>
      </c>
      <c r="I19" s="138">
        <v>332</v>
      </c>
      <c r="J19" s="138">
        <v>794</v>
      </c>
      <c r="K19" s="138">
        <v>775</v>
      </c>
      <c r="L19" s="138">
        <v>793</v>
      </c>
      <c r="M19" s="138">
        <v>711</v>
      </c>
      <c r="N19" s="138">
        <v>609</v>
      </c>
      <c r="O19" s="152">
        <v>500</v>
      </c>
      <c r="P19" s="136"/>
      <c r="Q19" s="136"/>
      <c r="R19" s="136"/>
      <c r="S19" s="136"/>
    </row>
    <row r="20" spans="1:19" ht="15.75" customHeight="1">
      <c r="A20" s="4"/>
      <c r="B20" s="4"/>
      <c r="C20" s="4"/>
      <c r="D20" s="154" t="s">
        <v>38</v>
      </c>
      <c r="E20" s="155">
        <v>17</v>
      </c>
      <c r="F20" s="155">
        <v>21</v>
      </c>
      <c r="G20" s="155">
        <v>0</v>
      </c>
      <c r="H20" s="155">
        <v>101</v>
      </c>
      <c r="I20" s="155">
        <v>75</v>
      </c>
      <c r="J20" s="155">
        <v>69</v>
      </c>
      <c r="K20" s="155">
        <v>87</v>
      </c>
      <c r="L20" s="155">
        <v>27</v>
      </c>
      <c r="M20" s="155">
        <v>27</v>
      </c>
      <c r="N20" s="155">
        <v>16</v>
      </c>
      <c r="O20" s="157">
        <v>42</v>
      </c>
      <c r="P20" s="136"/>
      <c r="Q20" s="136"/>
      <c r="R20" s="136"/>
      <c r="S20" s="136"/>
    </row>
    <row r="21" spans="1:19" ht="15.75" customHeight="1">
      <c r="A21" s="4"/>
      <c r="B21" s="4"/>
      <c r="C21" s="4"/>
      <c r="D21" s="179" t="s">
        <v>7</v>
      </c>
      <c r="E21" s="180">
        <v>367</v>
      </c>
      <c r="F21" s="180">
        <v>402</v>
      </c>
      <c r="G21" s="180">
        <v>394</v>
      </c>
      <c r="H21" s="180">
        <v>339</v>
      </c>
      <c r="I21" s="180">
        <v>115</v>
      </c>
      <c r="J21" s="180">
        <v>727</v>
      </c>
      <c r="K21" s="180">
        <v>286</v>
      </c>
      <c r="L21" s="180">
        <v>91</v>
      </c>
      <c r="M21" s="180">
        <v>151</v>
      </c>
      <c r="N21" s="180">
        <v>174</v>
      </c>
      <c r="O21" s="194">
        <v>99</v>
      </c>
      <c r="P21" s="136"/>
      <c r="Q21" s="136"/>
      <c r="R21" s="136"/>
      <c r="S21" s="136"/>
    </row>
    <row r="22" spans="1:19" ht="21.75" customHeight="1">
      <c r="A22" s="4"/>
      <c r="B22" s="4"/>
      <c r="C22" s="4"/>
      <c r="D22" s="210" t="s">
        <v>24</v>
      </c>
      <c r="E22" s="215">
        <f t="shared" ref="E22:O22" si="0">SUM(E14:E21)</f>
        <v>2584</v>
      </c>
      <c r="F22" s="215">
        <f t="shared" si="0"/>
        <v>2623</v>
      </c>
      <c r="G22" s="215">
        <f t="shared" si="0"/>
        <v>2631</v>
      </c>
      <c r="H22" s="215">
        <f t="shared" si="0"/>
        <v>3092</v>
      </c>
      <c r="I22" s="215">
        <f t="shared" si="0"/>
        <v>2428</v>
      </c>
      <c r="J22" s="215">
        <f t="shared" si="0"/>
        <v>6369</v>
      </c>
      <c r="K22" s="215">
        <f t="shared" si="0"/>
        <v>6325</v>
      </c>
      <c r="L22" s="215">
        <f t="shared" si="0"/>
        <v>7902</v>
      </c>
      <c r="M22" s="215">
        <f t="shared" si="0"/>
        <v>9208</v>
      </c>
      <c r="N22" s="215">
        <f t="shared" si="0"/>
        <v>9631</v>
      </c>
      <c r="O22" s="218">
        <f t="shared" si="0"/>
        <v>8955</v>
      </c>
      <c r="P22" s="219"/>
      <c r="Q22" s="219"/>
      <c r="R22" s="219"/>
      <c r="S22" s="219"/>
    </row>
    <row r="23" spans="1:19" ht="15.75" customHeight="1">
      <c r="A23" s="4"/>
      <c r="B23" s="4"/>
      <c r="C23" s="4"/>
      <c r="D23" s="236" t="s">
        <v>160</v>
      </c>
      <c r="E23" s="237"/>
      <c r="F23" s="237"/>
      <c r="G23" s="237"/>
      <c r="H23" s="237"/>
      <c r="I23" s="237"/>
      <c r="J23" s="237"/>
      <c r="K23" s="237"/>
      <c r="L23" s="4"/>
      <c r="M23" s="4"/>
      <c r="N23" s="4"/>
      <c r="O23" s="4"/>
      <c r="P23" s="4"/>
      <c r="Q23" s="4"/>
      <c r="R23" s="4"/>
      <c r="S23" s="4"/>
    </row>
    <row r="24" spans="1:19" ht="33.75" customHeight="1">
      <c r="A24" s="4"/>
      <c r="B24" s="4"/>
      <c r="C24" s="4"/>
      <c r="D24" s="266" t="s">
        <v>210</v>
      </c>
      <c r="E24" s="237"/>
      <c r="F24" s="237"/>
      <c r="G24" s="237"/>
      <c r="H24" s="237"/>
      <c r="I24" s="237"/>
      <c r="J24" s="1"/>
      <c r="K24" s="1"/>
      <c r="L24" s="1"/>
      <c r="M24" s="1"/>
      <c r="N24" s="1"/>
      <c r="O24" s="1"/>
      <c r="P24" s="1"/>
      <c r="Q24" s="1"/>
      <c r="R24" s="4"/>
      <c r="S24" s="4"/>
    </row>
    <row r="25" spans="1:19" ht="15" customHeight="1">
      <c r="A25" s="4"/>
      <c r="B25" s="4"/>
      <c r="C25" s="4"/>
      <c r="D25" s="237"/>
      <c r="E25" s="237"/>
      <c r="F25" s="237"/>
      <c r="G25" s="237"/>
      <c r="H25" s="237"/>
      <c r="I25" s="237"/>
      <c r="J25" s="4"/>
      <c r="K25" s="4"/>
      <c r="L25" s="4"/>
      <c r="M25" s="4"/>
      <c r="N25" s="4"/>
      <c r="O25" s="4"/>
      <c r="P25" s="4"/>
      <c r="Q25" s="4"/>
      <c r="R25" s="4"/>
      <c r="S25" s="4"/>
    </row>
    <row r="26" spans="1:19" ht="15" customHeight="1">
      <c r="A26" s="4"/>
      <c r="B26" s="4"/>
      <c r="C26" s="4"/>
      <c r="D26" s="237"/>
      <c r="E26" s="237"/>
      <c r="F26" s="237"/>
      <c r="G26" s="237"/>
      <c r="H26" s="237"/>
      <c r="I26" s="237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ht="22.5" customHeight="1">
      <c r="A27" s="4"/>
      <c r="B27" s="4"/>
      <c r="C27" s="4"/>
      <c r="D27" s="756" t="s">
        <v>227</v>
      </c>
      <c r="E27" s="724"/>
      <c r="F27" s="724"/>
      <c r="G27" s="724"/>
      <c r="H27" s="724"/>
      <c r="I27" s="724"/>
      <c r="J27" s="724"/>
      <c r="K27" s="724"/>
      <c r="L27" s="724"/>
      <c r="M27" s="724"/>
      <c r="N27" s="724"/>
      <c r="O27" s="269"/>
      <c r="P27" s="4"/>
      <c r="Q27" s="4"/>
      <c r="R27" s="4"/>
      <c r="S27" s="4"/>
    </row>
    <row r="28" spans="1:19" ht="6" customHeight="1">
      <c r="A28" s="4"/>
      <c r="B28" s="4"/>
      <c r="C28" s="4"/>
      <c r="D28" s="237"/>
      <c r="E28" s="237"/>
      <c r="F28" s="237"/>
      <c r="G28" s="237"/>
      <c r="H28" s="237"/>
      <c r="I28" s="237"/>
      <c r="J28" s="4"/>
      <c r="K28" s="4"/>
      <c r="L28" s="4"/>
      <c r="M28" s="4"/>
      <c r="N28" s="4"/>
      <c r="O28" s="4"/>
      <c r="P28" s="4"/>
      <c r="Q28" s="4"/>
      <c r="R28" s="4"/>
      <c r="S28" s="4"/>
    </row>
    <row r="29" spans="1:19" ht="69.75" customHeight="1">
      <c r="A29" s="4"/>
      <c r="B29" s="4"/>
      <c r="C29" s="4"/>
      <c r="D29" s="237"/>
      <c r="E29" s="237"/>
      <c r="F29" s="237"/>
      <c r="G29" s="237"/>
      <c r="H29" s="237"/>
      <c r="I29" s="237"/>
      <c r="J29" s="4"/>
      <c r="K29" s="4"/>
      <c r="L29" s="4"/>
      <c r="M29" s="4"/>
      <c r="N29" s="4"/>
      <c r="O29" s="4"/>
      <c r="P29" s="4"/>
      <c r="Q29" s="4"/>
      <c r="R29" s="4"/>
      <c r="S29" s="4"/>
    </row>
    <row r="30" spans="1:19" ht="65.25" customHeight="1">
      <c r="A30" s="4"/>
      <c r="B30" s="4"/>
      <c r="C30" s="4"/>
      <c r="D30" s="237"/>
      <c r="E30" s="237"/>
      <c r="F30" s="237"/>
      <c r="G30" s="237"/>
      <c r="H30" s="237"/>
      <c r="I30" s="237"/>
      <c r="J30" s="4"/>
      <c r="K30" s="4"/>
      <c r="L30" s="4"/>
      <c r="M30" s="4"/>
      <c r="N30" s="4"/>
      <c r="O30" s="4"/>
      <c r="P30" s="4"/>
      <c r="Q30" s="4"/>
      <c r="R30" s="4"/>
      <c r="S30" s="4"/>
    </row>
    <row r="31" spans="1:19" ht="44.25" customHeight="1">
      <c r="A31" s="4"/>
      <c r="B31" s="4"/>
      <c r="C31" s="4"/>
      <c r="D31" s="237"/>
      <c r="E31" s="237"/>
      <c r="F31" s="237"/>
      <c r="G31" s="237"/>
      <c r="H31" s="237"/>
      <c r="I31" s="237"/>
      <c r="J31" s="4"/>
      <c r="K31" s="4"/>
      <c r="L31" s="4"/>
      <c r="M31" s="4"/>
      <c r="N31" s="4"/>
      <c r="O31" s="4"/>
      <c r="P31" s="4"/>
      <c r="Q31" s="4"/>
      <c r="R31" s="4"/>
      <c r="S31" s="4"/>
    </row>
    <row r="32" spans="1:19" ht="15" customHeight="1">
      <c r="A32" s="4"/>
      <c r="B32" s="4"/>
      <c r="C32" s="4"/>
      <c r="D32" s="237"/>
      <c r="E32" s="237"/>
      <c r="F32" s="237"/>
      <c r="G32" s="237"/>
      <c r="H32" s="237"/>
      <c r="I32" s="237"/>
      <c r="J32" s="4"/>
      <c r="K32" s="4"/>
      <c r="L32" s="4"/>
      <c r="M32" s="4"/>
      <c r="N32" s="4"/>
      <c r="O32" s="4"/>
      <c r="P32" s="4"/>
      <c r="Q32" s="4"/>
      <c r="R32" s="4"/>
      <c r="S32" s="4"/>
    </row>
    <row r="33" spans="1:19" ht="15" customHeight="1">
      <c r="A33" s="4"/>
      <c r="B33" s="4"/>
      <c r="C33" s="4"/>
      <c r="D33" s="237"/>
      <c r="E33" s="237"/>
      <c r="F33" s="237"/>
      <c r="G33" s="237"/>
      <c r="H33" s="237"/>
      <c r="I33" s="237"/>
      <c r="J33" s="4"/>
      <c r="K33" s="4"/>
      <c r="L33" s="4"/>
      <c r="M33" s="4"/>
      <c r="N33" s="4"/>
      <c r="O33" s="4"/>
      <c r="P33" s="4"/>
      <c r="Q33" s="4"/>
      <c r="R33" s="4"/>
      <c r="S33" s="4"/>
    </row>
    <row r="34" spans="1:19" ht="18.75" customHeight="1">
      <c r="A34" s="4"/>
      <c r="B34" s="4"/>
      <c r="C34" s="4"/>
      <c r="D34" s="270"/>
      <c r="E34" s="270"/>
      <c r="F34" s="270"/>
      <c r="G34" s="270"/>
      <c r="H34" s="270"/>
      <c r="I34" s="270"/>
      <c r="J34" s="4"/>
      <c r="K34" s="4"/>
      <c r="L34" s="4"/>
      <c r="M34" s="4"/>
      <c r="N34" s="4"/>
      <c r="O34" s="4"/>
      <c r="P34" s="4"/>
      <c r="Q34" s="4"/>
      <c r="R34" s="4"/>
      <c r="S34" s="4"/>
    </row>
    <row r="35" spans="1:19" ht="21" customHeight="1">
      <c r="A35" s="4"/>
      <c r="B35" s="4"/>
      <c r="C35" s="4"/>
      <c r="D35" s="756" t="s">
        <v>229</v>
      </c>
      <c r="E35" s="724"/>
      <c r="F35" s="724"/>
      <c r="G35" s="724"/>
      <c r="H35" s="724"/>
      <c r="I35" s="724"/>
      <c r="J35" s="724"/>
      <c r="K35" s="724"/>
      <c r="L35" s="724"/>
      <c r="M35" s="724"/>
      <c r="N35" s="724"/>
      <c r="O35" s="269"/>
      <c r="P35" s="4"/>
      <c r="Q35" s="4"/>
      <c r="R35" s="4"/>
      <c r="S35" s="4"/>
    </row>
    <row r="36" spans="1:19" ht="6" customHeight="1">
      <c r="A36" s="4"/>
      <c r="B36" s="4"/>
      <c r="C36" s="4"/>
      <c r="D36" s="270"/>
      <c r="E36" s="270"/>
      <c r="F36" s="270"/>
      <c r="G36" s="270"/>
      <c r="H36" s="270"/>
      <c r="I36" s="270"/>
      <c r="J36" s="4"/>
      <c r="K36" s="4"/>
      <c r="L36" s="4"/>
      <c r="M36" s="4"/>
      <c r="N36" s="4"/>
      <c r="O36" s="4"/>
      <c r="P36" s="4"/>
      <c r="Q36" s="4"/>
      <c r="R36" s="4"/>
      <c r="S36" s="4"/>
    </row>
    <row r="37" spans="1:19" ht="15.75" customHeight="1">
      <c r="A37" s="4"/>
      <c r="B37" s="4"/>
      <c r="C37" s="4"/>
      <c r="D37" s="752" t="s">
        <v>40</v>
      </c>
      <c r="E37" s="87" t="s">
        <v>41</v>
      </c>
      <c r="F37" s="87" t="s">
        <v>41</v>
      </c>
      <c r="G37" s="87" t="s">
        <v>41</v>
      </c>
      <c r="H37" s="87" t="s">
        <v>41</v>
      </c>
      <c r="I37" s="87" t="s">
        <v>41</v>
      </c>
      <c r="J37" s="87" t="s">
        <v>41</v>
      </c>
      <c r="K37" s="87" t="s">
        <v>41</v>
      </c>
      <c r="L37" s="87" t="s">
        <v>41</v>
      </c>
      <c r="M37" s="87" t="s">
        <v>41</v>
      </c>
      <c r="N37" s="87" t="s">
        <v>41</v>
      </c>
      <c r="O37" s="88" t="s">
        <v>41</v>
      </c>
      <c r="P37" s="4"/>
      <c r="Q37" s="4"/>
      <c r="R37" s="4"/>
      <c r="S37" s="4"/>
    </row>
    <row r="38" spans="1:19" ht="15" customHeight="1">
      <c r="A38" s="4"/>
      <c r="B38" s="4"/>
      <c r="C38" s="4"/>
      <c r="D38" s="753"/>
      <c r="E38" s="117">
        <v>2002</v>
      </c>
      <c r="F38" s="117">
        <v>2003</v>
      </c>
      <c r="G38" s="117">
        <v>2004</v>
      </c>
      <c r="H38" s="117">
        <v>2005</v>
      </c>
      <c r="I38" s="117">
        <v>2006</v>
      </c>
      <c r="J38" s="117">
        <v>2007</v>
      </c>
      <c r="K38" s="117">
        <v>2008</v>
      </c>
      <c r="L38" s="117">
        <v>2009</v>
      </c>
      <c r="M38" s="117">
        <v>2010</v>
      </c>
      <c r="N38" s="117">
        <v>2011</v>
      </c>
      <c r="O38" s="118">
        <v>2012</v>
      </c>
      <c r="P38" s="4"/>
      <c r="Q38" s="4"/>
      <c r="R38" s="4"/>
      <c r="S38" s="4"/>
    </row>
    <row r="39" spans="1:19" ht="15" customHeight="1">
      <c r="A39" s="4"/>
      <c r="B39" s="4"/>
      <c r="C39" s="4"/>
      <c r="D39" s="132" t="s">
        <v>55</v>
      </c>
      <c r="E39" s="133">
        <v>983</v>
      </c>
      <c r="F39" s="133">
        <v>948</v>
      </c>
      <c r="G39" s="133">
        <v>1008</v>
      </c>
      <c r="H39" s="133">
        <v>1195</v>
      </c>
      <c r="I39" s="133">
        <v>955</v>
      </c>
      <c r="J39" s="133">
        <v>2358</v>
      </c>
      <c r="K39" s="133">
        <v>2159</v>
      </c>
      <c r="L39" s="133">
        <v>2676</v>
      </c>
      <c r="M39" s="133">
        <v>3250</v>
      </c>
      <c r="N39" s="133">
        <v>3371</v>
      </c>
      <c r="O39" s="135">
        <v>3216</v>
      </c>
      <c r="P39" s="4"/>
      <c r="Q39" s="4"/>
      <c r="R39" s="4"/>
      <c r="S39" s="4"/>
    </row>
    <row r="40" spans="1:19" ht="15" customHeight="1">
      <c r="A40" s="4"/>
      <c r="B40" s="4"/>
      <c r="C40" s="4"/>
      <c r="D40" s="137" t="s">
        <v>61</v>
      </c>
      <c r="E40" s="138">
        <v>43</v>
      </c>
      <c r="F40" s="138">
        <v>46</v>
      </c>
      <c r="G40" s="138">
        <v>36</v>
      </c>
      <c r="H40" s="138">
        <v>42</v>
      </c>
      <c r="I40" s="138">
        <v>28</v>
      </c>
      <c r="J40" s="138">
        <v>88</v>
      </c>
      <c r="K40" s="138">
        <v>366</v>
      </c>
      <c r="L40" s="138">
        <v>96</v>
      </c>
      <c r="M40" s="138">
        <v>123</v>
      </c>
      <c r="N40" s="138">
        <v>147</v>
      </c>
      <c r="O40" s="152">
        <v>99</v>
      </c>
      <c r="P40" s="4"/>
      <c r="Q40" s="4"/>
      <c r="R40" s="4"/>
      <c r="S40" s="4"/>
    </row>
    <row r="41" spans="1:19" ht="15" customHeight="1">
      <c r="A41" s="4"/>
      <c r="B41" s="4"/>
      <c r="C41" s="4"/>
      <c r="D41" s="154" t="s">
        <v>70</v>
      </c>
      <c r="E41" s="155">
        <v>87</v>
      </c>
      <c r="F41" s="155">
        <v>68</v>
      </c>
      <c r="G41" s="155">
        <v>67</v>
      </c>
      <c r="H41" s="155">
        <v>78</v>
      </c>
      <c r="I41" s="155">
        <v>74</v>
      </c>
      <c r="J41" s="155">
        <v>161</v>
      </c>
      <c r="K41" s="155">
        <v>57</v>
      </c>
      <c r="L41" s="155">
        <v>537</v>
      </c>
      <c r="M41" s="155">
        <v>552</v>
      </c>
      <c r="N41" s="155">
        <v>597</v>
      </c>
      <c r="O41" s="157">
        <v>545</v>
      </c>
      <c r="P41" s="4"/>
      <c r="Q41" s="4"/>
      <c r="R41" s="4"/>
      <c r="S41" s="4"/>
    </row>
    <row r="42" spans="1:19" ht="15" customHeight="1">
      <c r="A42" s="4"/>
      <c r="B42" s="4"/>
      <c r="C42" s="4"/>
      <c r="D42" s="137" t="s">
        <v>73</v>
      </c>
      <c r="E42" s="138">
        <v>15</v>
      </c>
      <c r="F42" s="138">
        <v>19</v>
      </c>
      <c r="G42" s="138">
        <v>30</v>
      </c>
      <c r="H42" s="138">
        <v>19</v>
      </c>
      <c r="I42" s="138">
        <v>14</v>
      </c>
      <c r="J42" s="138">
        <v>47</v>
      </c>
      <c r="K42" s="138">
        <v>50</v>
      </c>
      <c r="L42" s="138">
        <v>11</v>
      </c>
      <c r="M42" s="138">
        <v>7</v>
      </c>
      <c r="N42" s="138">
        <v>6</v>
      </c>
      <c r="O42" s="152">
        <v>1</v>
      </c>
      <c r="P42" s="4"/>
      <c r="Q42" s="4"/>
      <c r="R42" s="4"/>
      <c r="S42" s="4"/>
    </row>
    <row r="43" spans="1:19" ht="15" customHeight="1">
      <c r="A43" s="4"/>
      <c r="B43" s="4"/>
      <c r="C43" s="4"/>
      <c r="D43" s="154" t="s">
        <v>74</v>
      </c>
      <c r="E43" s="155">
        <v>651</v>
      </c>
      <c r="F43" s="155">
        <v>688</v>
      </c>
      <c r="G43" s="155">
        <v>733</v>
      </c>
      <c r="H43" s="155">
        <v>918</v>
      </c>
      <c r="I43" s="155">
        <v>835</v>
      </c>
      <c r="J43" s="155">
        <v>2125</v>
      </c>
      <c r="K43" s="155">
        <v>2545</v>
      </c>
      <c r="L43" s="155">
        <v>3671</v>
      </c>
      <c r="M43" s="155">
        <v>4387</v>
      </c>
      <c r="N43" s="155">
        <v>4711</v>
      </c>
      <c r="O43" s="157">
        <v>4453</v>
      </c>
      <c r="P43" s="4"/>
      <c r="Q43" s="4"/>
      <c r="R43" s="4"/>
      <c r="S43" s="4"/>
    </row>
    <row r="44" spans="1:19" ht="15" customHeight="1">
      <c r="A44" s="4"/>
      <c r="B44" s="4"/>
      <c r="C44" s="4"/>
      <c r="D44" s="137" t="s">
        <v>75</v>
      </c>
      <c r="E44" s="138">
        <v>421</v>
      </c>
      <c r="F44" s="138">
        <v>431</v>
      </c>
      <c r="G44" s="138">
        <v>363</v>
      </c>
      <c r="H44" s="138">
        <v>400</v>
      </c>
      <c r="I44" s="138">
        <v>332</v>
      </c>
      <c r="J44" s="138">
        <v>794</v>
      </c>
      <c r="K44" s="138">
        <v>775</v>
      </c>
      <c r="L44" s="138">
        <v>793</v>
      </c>
      <c r="M44" s="138">
        <v>711</v>
      </c>
      <c r="N44" s="138">
        <v>609</v>
      </c>
      <c r="O44" s="152">
        <v>500</v>
      </c>
      <c r="P44" s="4"/>
      <c r="Q44" s="4"/>
      <c r="R44" s="4"/>
      <c r="S44" s="4"/>
    </row>
    <row r="45" spans="1:19" ht="15" customHeight="1">
      <c r="A45" s="4"/>
      <c r="B45" s="4"/>
      <c r="C45" s="4"/>
      <c r="D45" s="154" t="s">
        <v>38</v>
      </c>
      <c r="E45" s="155">
        <v>17</v>
      </c>
      <c r="F45" s="155">
        <v>21</v>
      </c>
      <c r="G45" s="155">
        <v>0</v>
      </c>
      <c r="H45" s="155">
        <v>101</v>
      </c>
      <c r="I45" s="155">
        <v>75</v>
      </c>
      <c r="J45" s="155">
        <v>69</v>
      </c>
      <c r="K45" s="155">
        <v>87</v>
      </c>
      <c r="L45" s="155">
        <v>27</v>
      </c>
      <c r="M45" s="155">
        <v>27</v>
      </c>
      <c r="N45" s="155">
        <v>16</v>
      </c>
      <c r="O45" s="157">
        <v>42</v>
      </c>
      <c r="P45" s="4"/>
      <c r="Q45" s="4"/>
      <c r="R45" s="4"/>
      <c r="S45" s="4"/>
    </row>
    <row r="46" spans="1:19" ht="15" customHeight="1">
      <c r="A46" s="4"/>
      <c r="B46" s="4"/>
      <c r="C46" s="4"/>
      <c r="D46" s="179" t="s">
        <v>7</v>
      </c>
      <c r="E46" s="180">
        <v>367</v>
      </c>
      <c r="F46" s="180">
        <v>402</v>
      </c>
      <c r="G46" s="180">
        <v>394</v>
      </c>
      <c r="H46" s="180">
        <v>339</v>
      </c>
      <c r="I46" s="180">
        <v>115</v>
      </c>
      <c r="J46" s="180">
        <v>727</v>
      </c>
      <c r="K46" s="180">
        <v>286</v>
      </c>
      <c r="L46" s="180">
        <v>91</v>
      </c>
      <c r="M46" s="180">
        <v>151</v>
      </c>
      <c r="N46" s="180">
        <v>174</v>
      </c>
      <c r="O46" s="194">
        <v>99</v>
      </c>
      <c r="P46" s="4"/>
      <c r="Q46" s="4"/>
      <c r="R46" s="4"/>
      <c r="S46" s="4"/>
    </row>
    <row r="47" spans="1:19" ht="21.75" customHeight="1">
      <c r="A47" s="4"/>
      <c r="B47" s="4"/>
      <c r="C47" s="4"/>
      <c r="D47" s="210" t="s">
        <v>24</v>
      </c>
      <c r="E47" s="215">
        <f t="shared" ref="E47:O47" si="1">SUM(E39:E46)</f>
        <v>2584</v>
      </c>
      <c r="F47" s="215">
        <f t="shared" si="1"/>
        <v>2623</v>
      </c>
      <c r="G47" s="215">
        <f t="shared" si="1"/>
        <v>2631</v>
      </c>
      <c r="H47" s="215">
        <f t="shared" si="1"/>
        <v>3092</v>
      </c>
      <c r="I47" s="215">
        <f t="shared" si="1"/>
        <v>2428</v>
      </c>
      <c r="J47" s="215">
        <f t="shared" si="1"/>
        <v>6369</v>
      </c>
      <c r="K47" s="215">
        <f t="shared" si="1"/>
        <v>6325</v>
      </c>
      <c r="L47" s="215">
        <f t="shared" si="1"/>
        <v>7902</v>
      </c>
      <c r="M47" s="215">
        <f t="shared" si="1"/>
        <v>9208</v>
      </c>
      <c r="N47" s="215">
        <f t="shared" si="1"/>
        <v>9631</v>
      </c>
      <c r="O47" s="218">
        <f t="shared" si="1"/>
        <v>8955</v>
      </c>
      <c r="P47" s="4"/>
      <c r="Q47" s="4"/>
      <c r="R47" s="4"/>
      <c r="S47" s="4"/>
    </row>
    <row r="48" spans="1:19" ht="18.75" customHeight="1">
      <c r="A48" s="4"/>
      <c r="B48" s="4"/>
      <c r="C48" s="4"/>
      <c r="D48" s="237" t="s">
        <v>160</v>
      </c>
      <c r="E48" s="237"/>
      <c r="F48" s="237"/>
      <c r="G48" s="237"/>
      <c r="H48" s="237"/>
      <c r="I48" s="237"/>
      <c r="J48" s="237"/>
      <c r="K48" s="237"/>
      <c r="L48" s="4"/>
      <c r="M48" s="4"/>
      <c r="N48" s="4"/>
      <c r="O48" s="4"/>
      <c r="P48" s="4"/>
      <c r="Q48" s="4"/>
      <c r="R48" s="4"/>
      <c r="S48" s="4"/>
    </row>
    <row r="49" spans="1:19" ht="20.25" customHeight="1">
      <c r="A49" s="4"/>
      <c r="B49" s="4"/>
      <c r="C49" s="4"/>
      <c r="D49" s="266" t="s">
        <v>210</v>
      </c>
      <c r="E49" s="270"/>
      <c r="F49" s="270"/>
      <c r="G49" s="270"/>
      <c r="H49" s="270"/>
      <c r="I49" s="270"/>
      <c r="J49" s="4"/>
      <c r="K49" s="4"/>
      <c r="L49" s="4"/>
      <c r="M49" s="4"/>
      <c r="N49" s="4"/>
      <c r="O49" s="4"/>
      <c r="P49" s="4"/>
      <c r="Q49" s="4"/>
      <c r="R49" s="4"/>
      <c r="S49" s="4"/>
    </row>
    <row r="50" spans="1:19" ht="15" customHeight="1">
      <c r="A50" s="4"/>
      <c r="B50" s="4"/>
      <c r="C50" s="4"/>
      <c r="D50" s="4" t="s">
        <v>231</v>
      </c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</row>
    <row r="51" spans="1:19" ht="16.5" customHeight="1">
      <c r="A51" s="4"/>
      <c r="B51" s="4"/>
      <c r="C51" s="4"/>
      <c r="D51" s="774"/>
      <c r="E51" s="724"/>
      <c r="F51" s="724"/>
      <c r="G51" s="724"/>
      <c r="H51" s="724"/>
      <c r="I51" s="724"/>
      <c r="J51" s="724"/>
      <c r="K51" s="724"/>
      <c r="L51" s="724"/>
      <c r="M51" s="724"/>
      <c r="N51" s="724"/>
      <c r="O51" s="314"/>
      <c r="P51" s="315"/>
      <c r="Q51" s="315"/>
      <c r="R51" s="315"/>
      <c r="S51" s="1"/>
    </row>
    <row r="52" spans="1:19" ht="14.25" customHeight="1">
      <c r="A52" s="4"/>
      <c r="B52" s="4"/>
      <c r="C52" s="4"/>
      <c r="D52" s="774" t="s">
        <v>274</v>
      </c>
      <c r="E52" s="724"/>
      <c r="F52" s="724"/>
      <c r="G52" s="724"/>
      <c r="H52" s="724"/>
      <c r="I52" s="724"/>
      <c r="J52" s="724"/>
      <c r="K52" s="724"/>
      <c r="L52" s="724"/>
      <c r="M52" s="724"/>
      <c r="N52" s="724"/>
      <c r="O52" s="314"/>
      <c r="P52" s="315"/>
      <c r="Q52" s="315"/>
      <c r="R52" s="315"/>
      <c r="S52" s="1"/>
    </row>
    <row r="53" spans="1:19" ht="4.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</row>
    <row r="54" spans="1:19" ht="39.75" customHeight="1">
      <c r="A54" s="4"/>
      <c r="B54" s="4"/>
      <c r="C54" s="4"/>
      <c r="D54" s="319" t="s">
        <v>276</v>
      </c>
      <c r="E54" s="350" t="s">
        <v>277</v>
      </c>
      <c r="F54" s="350" t="s">
        <v>384</v>
      </c>
      <c r="G54" s="350" t="s">
        <v>385</v>
      </c>
      <c r="H54" s="350" t="s">
        <v>386</v>
      </c>
      <c r="I54" s="352" t="s">
        <v>387</v>
      </c>
      <c r="J54" s="350" t="s">
        <v>390</v>
      </c>
      <c r="K54" s="350" t="s">
        <v>391</v>
      </c>
      <c r="L54" s="350" t="s">
        <v>392</v>
      </c>
      <c r="M54" s="350" t="s">
        <v>393</v>
      </c>
      <c r="N54" s="356" t="s">
        <v>394</v>
      </c>
      <c r="O54" s="357"/>
      <c r="P54" s="357"/>
      <c r="Q54" s="357"/>
      <c r="R54" s="357"/>
      <c r="S54" s="4"/>
    </row>
    <row r="55" spans="1:19" ht="15" customHeight="1">
      <c r="A55" s="4"/>
      <c r="B55" s="4"/>
      <c r="C55" s="4"/>
      <c r="D55" s="381" t="s">
        <v>55</v>
      </c>
      <c r="E55" s="383">
        <f t="shared" ref="E55:N55" si="2">(F14-E14)/E14</f>
        <v>-3.5605289928789419E-2</v>
      </c>
      <c r="F55" s="383">
        <f t="shared" si="2"/>
        <v>6.3291139240506333E-2</v>
      </c>
      <c r="G55" s="386">
        <f t="shared" si="2"/>
        <v>0.18551587301587302</v>
      </c>
      <c r="H55" s="383">
        <f t="shared" si="2"/>
        <v>-0.20083682008368201</v>
      </c>
      <c r="I55" s="383">
        <f t="shared" si="2"/>
        <v>1.4691099476439791</v>
      </c>
      <c r="J55" s="383">
        <f t="shared" si="2"/>
        <v>-8.4393553859202719E-2</v>
      </c>
      <c r="K55" s="383">
        <f t="shared" si="2"/>
        <v>0.2394627142195461</v>
      </c>
      <c r="L55" s="383">
        <f t="shared" si="2"/>
        <v>0.21449925261584454</v>
      </c>
      <c r="M55" s="383">
        <f t="shared" si="2"/>
        <v>3.7230769230769234E-2</v>
      </c>
      <c r="N55" s="388">
        <f t="shared" si="2"/>
        <v>-4.5980421239988134E-2</v>
      </c>
      <c r="O55" s="136"/>
      <c r="P55" s="136"/>
      <c r="Q55" s="136"/>
      <c r="R55" s="136"/>
      <c r="S55" s="4"/>
    </row>
    <row r="56" spans="1:19" ht="15" customHeight="1">
      <c r="A56" s="4"/>
      <c r="B56" s="4"/>
      <c r="C56" s="4"/>
      <c r="D56" s="408" t="s">
        <v>61</v>
      </c>
      <c r="E56" s="420">
        <f t="shared" ref="E56:N56" si="3">(F15-E15)/E15</f>
        <v>6.9767441860465115E-2</v>
      </c>
      <c r="F56" s="420">
        <f t="shared" si="3"/>
        <v>-0.21739130434782608</v>
      </c>
      <c r="G56" s="432">
        <f t="shared" si="3"/>
        <v>0.16666666666666666</v>
      </c>
      <c r="H56" s="420">
        <f t="shared" si="3"/>
        <v>-0.33333333333333331</v>
      </c>
      <c r="I56" s="420">
        <f t="shared" si="3"/>
        <v>2.1428571428571428</v>
      </c>
      <c r="J56" s="420">
        <f t="shared" si="3"/>
        <v>3.1590909090909092</v>
      </c>
      <c r="K56" s="420">
        <f t="shared" si="3"/>
        <v>-0.73770491803278693</v>
      </c>
      <c r="L56" s="420">
        <f t="shared" si="3"/>
        <v>0.28125</v>
      </c>
      <c r="M56" s="420">
        <f t="shared" si="3"/>
        <v>0.1951219512195122</v>
      </c>
      <c r="N56" s="446">
        <f t="shared" si="3"/>
        <v>-0.32653061224489793</v>
      </c>
      <c r="O56" s="136"/>
      <c r="P56" s="136"/>
      <c r="Q56" s="136"/>
      <c r="R56" s="136"/>
      <c r="S56" s="4"/>
    </row>
    <row r="57" spans="1:19" ht="15" customHeight="1">
      <c r="A57" s="4"/>
      <c r="B57" s="4"/>
      <c r="C57" s="4"/>
      <c r="D57" s="434" t="s">
        <v>70</v>
      </c>
      <c r="E57" s="463">
        <f t="shared" ref="E57:N57" si="4">(F16-E16)/E16</f>
        <v>-0.21839080459770116</v>
      </c>
      <c r="F57" s="463">
        <f t="shared" si="4"/>
        <v>-1.4705882352941176E-2</v>
      </c>
      <c r="G57" s="471">
        <f t="shared" si="4"/>
        <v>0.16417910447761194</v>
      </c>
      <c r="H57" s="463">
        <f t="shared" si="4"/>
        <v>-5.128205128205128E-2</v>
      </c>
      <c r="I57" s="463">
        <f t="shared" si="4"/>
        <v>1.1756756756756757</v>
      </c>
      <c r="J57" s="463">
        <f t="shared" si="4"/>
        <v>-0.64596273291925466</v>
      </c>
      <c r="K57" s="463">
        <f t="shared" si="4"/>
        <v>8.4210526315789469</v>
      </c>
      <c r="L57" s="473">
        <f t="shared" si="4"/>
        <v>2.7932960893854747E-2</v>
      </c>
      <c r="M57" s="463">
        <f t="shared" si="4"/>
        <v>8.1521739130434784E-2</v>
      </c>
      <c r="N57" s="475">
        <f t="shared" si="4"/>
        <v>-8.7102177554438859E-2</v>
      </c>
      <c r="O57" s="136"/>
      <c r="P57" s="136"/>
      <c r="Q57" s="136"/>
      <c r="R57" s="136"/>
      <c r="S57" s="4"/>
    </row>
    <row r="58" spans="1:19" ht="15" customHeight="1">
      <c r="A58" s="4"/>
      <c r="B58" s="4"/>
      <c r="C58" s="4"/>
      <c r="D58" s="408" t="s">
        <v>73</v>
      </c>
      <c r="E58" s="420">
        <f t="shared" ref="E58:N58" si="5">(F17-E17)/E17</f>
        <v>0.26666666666666666</v>
      </c>
      <c r="F58" s="420">
        <f t="shared" si="5"/>
        <v>0.57894736842105265</v>
      </c>
      <c r="G58" s="432">
        <f t="shared" si="5"/>
        <v>-0.36666666666666664</v>
      </c>
      <c r="H58" s="420">
        <f t="shared" si="5"/>
        <v>-0.26315789473684209</v>
      </c>
      <c r="I58" s="420">
        <f t="shared" si="5"/>
        <v>2.3571428571428572</v>
      </c>
      <c r="J58" s="420">
        <f t="shared" si="5"/>
        <v>6.3829787234042548E-2</v>
      </c>
      <c r="K58" s="420">
        <f t="shared" si="5"/>
        <v>-0.78</v>
      </c>
      <c r="L58" s="420">
        <f t="shared" si="5"/>
        <v>-0.36363636363636365</v>
      </c>
      <c r="M58" s="420">
        <f t="shared" si="5"/>
        <v>-0.14285714285714285</v>
      </c>
      <c r="N58" s="446">
        <f t="shared" si="5"/>
        <v>-0.83333333333333337</v>
      </c>
      <c r="O58" s="136"/>
      <c r="P58" s="136"/>
      <c r="Q58" s="136"/>
      <c r="R58" s="136"/>
      <c r="S58" s="4"/>
    </row>
    <row r="59" spans="1:19" ht="15" customHeight="1">
      <c r="A59" s="4"/>
      <c r="B59" s="4"/>
      <c r="C59" s="4"/>
      <c r="D59" s="434" t="s">
        <v>74</v>
      </c>
      <c r="E59" s="463">
        <f t="shared" ref="E59:N59" si="6">(F18-E18)/E18</f>
        <v>5.683563748079877E-2</v>
      </c>
      <c r="F59" s="463">
        <f t="shared" si="6"/>
        <v>6.5406976744186052E-2</v>
      </c>
      <c r="G59" s="471">
        <f t="shared" si="6"/>
        <v>0.252387448840382</v>
      </c>
      <c r="H59" s="463">
        <f t="shared" si="6"/>
        <v>-9.0413943355119819E-2</v>
      </c>
      <c r="I59" s="463">
        <f t="shared" si="6"/>
        <v>1.5449101796407185</v>
      </c>
      <c r="J59" s="463">
        <f t="shared" si="6"/>
        <v>0.1976470588235294</v>
      </c>
      <c r="K59" s="463">
        <f t="shared" si="6"/>
        <v>0.44243614931237724</v>
      </c>
      <c r="L59" s="463">
        <f t="shared" si="6"/>
        <v>0.19504222282756742</v>
      </c>
      <c r="M59" s="463">
        <f t="shared" si="6"/>
        <v>7.3854570321404148E-2</v>
      </c>
      <c r="N59" s="475">
        <f t="shared" si="6"/>
        <v>-5.4765442581192952E-2</v>
      </c>
      <c r="O59" s="136"/>
      <c r="P59" s="136"/>
      <c r="Q59" s="136"/>
      <c r="R59" s="136"/>
      <c r="S59" s="4"/>
    </row>
    <row r="60" spans="1:19" ht="15" customHeight="1">
      <c r="A60" s="4"/>
      <c r="B60" s="4"/>
      <c r="C60" s="4"/>
      <c r="D60" s="408" t="s">
        <v>75</v>
      </c>
      <c r="E60" s="420">
        <f t="shared" ref="E60:N60" si="7">(F19-E19)/E19</f>
        <v>2.3752969121140142E-2</v>
      </c>
      <c r="F60" s="420">
        <f t="shared" si="7"/>
        <v>-0.15777262180974477</v>
      </c>
      <c r="G60" s="432">
        <f t="shared" si="7"/>
        <v>0.10192837465564739</v>
      </c>
      <c r="H60" s="420">
        <f t="shared" si="7"/>
        <v>-0.17</v>
      </c>
      <c r="I60" s="420">
        <f t="shared" si="7"/>
        <v>1.3915662650602409</v>
      </c>
      <c r="J60" s="420">
        <f t="shared" si="7"/>
        <v>-2.3929471032745592E-2</v>
      </c>
      <c r="K60" s="420">
        <f t="shared" si="7"/>
        <v>2.3225806451612905E-2</v>
      </c>
      <c r="L60" s="420">
        <f t="shared" si="7"/>
        <v>-0.10340479192938209</v>
      </c>
      <c r="M60" s="420">
        <f t="shared" si="7"/>
        <v>-0.14345991561181434</v>
      </c>
      <c r="N60" s="446">
        <f t="shared" si="7"/>
        <v>-0.17898193760262726</v>
      </c>
      <c r="O60" s="136"/>
      <c r="P60" s="136"/>
      <c r="Q60" s="136"/>
      <c r="R60" s="136"/>
      <c r="S60" s="4"/>
    </row>
    <row r="61" spans="1:19" ht="15" customHeight="1">
      <c r="A61" s="4"/>
      <c r="B61" s="4"/>
      <c r="C61" s="4"/>
      <c r="D61" s="434" t="s">
        <v>336</v>
      </c>
      <c r="E61" s="463">
        <f t="shared" ref="E61:F61" si="8">(F20-E20)/E20</f>
        <v>0.23529411764705882</v>
      </c>
      <c r="F61" s="510">
        <f t="shared" si="8"/>
        <v>-1</v>
      </c>
      <c r="G61" s="511" t="s">
        <v>659</v>
      </c>
      <c r="H61" s="463">
        <f t="shared" ref="H61:N61" si="9">(I20-H20)/H20</f>
        <v>-0.25742574257425743</v>
      </c>
      <c r="I61" s="463">
        <f t="shared" si="9"/>
        <v>-0.08</v>
      </c>
      <c r="J61" s="463">
        <f t="shared" si="9"/>
        <v>0.2608695652173913</v>
      </c>
      <c r="K61" s="463">
        <f t="shared" si="9"/>
        <v>-0.68965517241379315</v>
      </c>
      <c r="L61" s="463">
        <f t="shared" si="9"/>
        <v>0</v>
      </c>
      <c r="M61" s="463">
        <f t="shared" si="9"/>
        <v>-0.40740740740740738</v>
      </c>
      <c r="N61" s="475">
        <f t="shared" si="9"/>
        <v>1.625</v>
      </c>
      <c r="O61" s="136"/>
      <c r="P61" s="136"/>
      <c r="Q61" s="136"/>
      <c r="R61" s="136"/>
      <c r="S61" s="4"/>
    </row>
    <row r="62" spans="1:19" ht="15" customHeight="1">
      <c r="A62" s="4"/>
      <c r="B62" s="4"/>
      <c r="C62" s="4"/>
      <c r="D62" s="514" t="s">
        <v>7</v>
      </c>
      <c r="E62" s="516">
        <f t="shared" ref="E62:N62" si="10">(F21-E21)/E21</f>
        <v>9.5367847411444148E-2</v>
      </c>
      <c r="F62" s="516">
        <f t="shared" si="10"/>
        <v>-1.9900497512437811E-2</v>
      </c>
      <c r="G62" s="540">
        <f t="shared" si="10"/>
        <v>-0.13959390862944163</v>
      </c>
      <c r="H62" s="516">
        <f t="shared" si="10"/>
        <v>-0.66076696165191739</v>
      </c>
      <c r="I62" s="516">
        <f t="shared" si="10"/>
        <v>5.321739130434783</v>
      </c>
      <c r="J62" s="516">
        <f t="shared" si="10"/>
        <v>-0.60660247592847316</v>
      </c>
      <c r="K62" s="516">
        <f t="shared" si="10"/>
        <v>-0.68181818181818177</v>
      </c>
      <c r="L62" s="516">
        <f t="shared" si="10"/>
        <v>0.65934065934065933</v>
      </c>
      <c r="M62" s="516">
        <f t="shared" si="10"/>
        <v>0.15231788079470199</v>
      </c>
      <c r="N62" s="542">
        <f t="shared" si="10"/>
        <v>-0.43103448275862066</v>
      </c>
      <c r="O62" s="136"/>
      <c r="P62" s="136"/>
      <c r="Q62" s="136"/>
      <c r="R62" s="136"/>
      <c r="S62" s="4"/>
    </row>
    <row r="63" spans="1:19" ht="21" customHeight="1">
      <c r="A63" s="4"/>
      <c r="B63" s="4"/>
      <c r="C63" s="4"/>
      <c r="D63" s="310" t="s">
        <v>700</v>
      </c>
      <c r="E63" s="462">
        <f t="shared" ref="E63:N63" si="11">(F22-E22)/E22</f>
        <v>1.5092879256965945E-2</v>
      </c>
      <c r="F63" s="462">
        <f t="shared" si="11"/>
        <v>3.0499428135722455E-3</v>
      </c>
      <c r="G63" s="544">
        <f t="shared" si="11"/>
        <v>0.17521854808057774</v>
      </c>
      <c r="H63" s="462">
        <f t="shared" si="11"/>
        <v>-0.2147477360931436</v>
      </c>
      <c r="I63" s="544">
        <f t="shared" si="11"/>
        <v>1.6231466227347611</v>
      </c>
      <c r="J63" s="462">
        <f t="shared" si="11"/>
        <v>-6.9084628670120895E-3</v>
      </c>
      <c r="K63" s="462">
        <f t="shared" si="11"/>
        <v>0.24932806324110671</v>
      </c>
      <c r="L63" s="462">
        <f t="shared" si="11"/>
        <v>0.16527461402176663</v>
      </c>
      <c r="M63" s="462">
        <f t="shared" si="11"/>
        <v>4.5938314509122502E-2</v>
      </c>
      <c r="N63" s="474">
        <f t="shared" si="11"/>
        <v>-7.0190011421451565E-2</v>
      </c>
      <c r="O63" s="483"/>
      <c r="P63" s="483"/>
      <c r="Q63" s="483"/>
      <c r="R63" s="483"/>
      <c r="S63" s="4"/>
    </row>
    <row r="64" spans="1:19" ht="15.75" customHeight="1">
      <c r="A64" s="4"/>
      <c r="B64" s="4"/>
      <c r="C64" s="4"/>
      <c r="D64" s="237" t="s">
        <v>160</v>
      </c>
      <c r="E64" s="237"/>
      <c r="F64" s="237"/>
      <c r="G64" s="237"/>
      <c r="H64" s="237"/>
      <c r="I64" s="558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1:19">
      <c r="A65" s="4"/>
      <c r="B65" s="4"/>
      <c r="C65" s="4"/>
      <c r="D65" s="266" t="s">
        <v>210</v>
      </c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1:19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1:19" ht="15" customHeight="1">
      <c r="A67" s="4"/>
      <c r="B67" s="4"/>
      <c r="C67" s="4"/>
      <c r="D67" s="774" t="s">
        <v>1069</v>
      </c>
      <c r="E67" s="724"/>
      <c r="F67" s="724"/>
      <c r="G67" s="724"/>
      <c r="H67" s="724"/>
      <c r="I67" s="724"/>
      <c r="J67" s="724"/>
      <c r="K67" s="724"/>
      <c r="L67" s="724"/>
      <c r="M67" s="724"/>
      <c r="N67" s="724"/>
      <c r="O67" s="314"/>
      <c r="P67" s="315"/>
      <c r="Q67" s="315"/>
      <c r="R67" s="315"/>
      <c r="S67" s="4"/>
    </row>
    <row r="68" spans="1:19" ht="14.25" customHeight="1">
      <c r="A68" s="4"/>
      <c r="B68" s="4"/>
      <c r="C68" s="4"/>
      <c r="D68" s="774" t="s">
        <v>1072</v>
      </c>
      <c r="E68" s="724"/>
      <c r="F68" s="724"/>
      <c r="G68" s="724"/>
      <c r="H68" s="724"/>
      <c r="I68" s="724"/>
      <c r="J68" s="724"/>
      <c r="K68" s="724"/>
      <c r="L68" s="724"/>
      <c r="M68" s="724"/>
      <c r="N68" s="724"/>
      <c r="O68" s="314"/>
      <c r="P68" s="315"/>
      <c r="Q68" s="315"/>
      <c r="R68" s="315"/>
      <c r="S68" s="4"/>
    </row>
    <row r="69" spans="1:19" ht="3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1:19" ht="18.75" customHeight="1">
      <c r="A70" s="4"/>
      <c r="B70" s="4"/>
      <c r="C70" s="4"/>
      <c r="D70" s="752" t="s">
        <v>40</v>
      </c>
      <c r="E70" s="87" t="s">
        <v>41</v>
      </c>
      <c r="F70" s="87" t="s">
        <v>41</v>
      </c>
      <c r="G70" s="87" t="s">
        <v>41</v>
      </c>
      <c r="H70" s="87" t="s">
        <v>41</v>
      </c>
      <c r="I70" s="87" t="s">
        <v>41</v>
      </c>
      <c r="J70" s="87" t="s">
        <v>41</v>
      </c>
      <c r="K70" s="87" t="s">
        <v>41</v>
      </c>
      <c r="L70" s="87" t="s">
        <v>41</v>
      </c>
      <c r="M70" s="87" t="s">
        <v>41</v>
      </c>
      <c r="N70" s="87" t="s">
        <v>41</v>
      </c>
      <c r="O70" s="88" t="s">
        <v>41</v>
      </c>
      <c r="P70" s="89"/>
      <c r="Q70" s="89"/>
      <c r="R70" s="89"/>
      <c r="S70" s="89"/>
    </row>
    <row r="71" spans="1:19" ht="16.5" customHeight="1">
      <c r="A71" s="4"/>
      <c r="B71" s="4"/>
      <c r="C71" s="4"/>
      <c r="D71" s="753"/>
      <c r="E71" s="117">
        <v>2002</v>
      </c>
      <c r="F71" s="117">
        <v>2003</v>
      </c>
      <c r="G71" s="117">
        <v>2004</v>
      </c>
      <c r="H71" s="117">
        <v>2005</v>
      </c>
      <c r="I71" s="117">
        <v>2006</v>
      </c>
      <c r="J71" s="117">
        <v>2007</v>
      </c>
      <c r="K71" s="117">
        <v>2008</v>
      </c>
      <c r="L71" s="117">
        <v>2009</v>
      </c>
      <c r="M71" s="117">
        <v>2010</v>
      </c>
      <c r="N71" s="117">
        <v>2011</v>
      </c>
      <c r="O71" s="118">
        <v>2012</v>
      </c>
      <c r="P71" s="89"/>
      <c r="Q71" s="89"/>
      <c r="R71" s="89"/>
      <c r="S71" s="89"/>
    </row>
    <row r="72" spans="1:19" ht="15" customHeight="1">
      <c r="A72" s="4"/>
      <c r="B72" s="4"/>
      <c r="C72" s="4"/>
      <c r="D72" s="381" t="s">
        <v>55</v>
      </c>
      <c r="E72" s="383">
        <f t="shared" ref="E72:E79" si="12">E14/$E$22</f>
        <v>0.38041795665634676</v>
      </c>
      <c r="F72" s="383">
        <f t="shared" ref="F72:F79" si="13">F14/$F$22</f>
        <v>0.36141822340831109</v>
      </c>
      <c r="G72" s="383">
        <f t="shared" ref="G72:G79" si="14">G14/$G$22</f>
        <v>0.38312428734321552</v>
      </c>
      <c r="H72" s="383">
        <f t="shared" ref="H72:H79" si="15">H14/$H$22</f>
        <v>0.38648124191461836</v>
      </c>
      <c r="I72" s="383">
        <f t="shared" ref="I72:I79" si="16">I14/$I$22</f>
        <v>0.39332784184514002</v>
      </c>
      <c r="J72" s="383">
        <f t="shared" ref="J72:J79" si="17">J14/$J$22</f>
        <v>0.37023080546396608</v>
      </c>
      <c r="K72" s="383">
        <f t="shared" ref="K72:K79" si="18">K14/$K$22</f>
        <v>0.34134387351778656</v>
      </c>
      <c r="L72" s="383">
        <f t="shared" ref="L72:L79" si="19">L14/$L$22</f>
        <v>0.33864844343204253</v>
      </c>
      <c r="M72" s="383">
        <f t="shared" ref="M72:M79" si="20">M14/$M$22</f>
        <v>0.35295395308427452</v>
      </c>
      <c r="N72" s="383">
        <f t="shared" ref="N72:N79" si="21">N14/$N$22</f>
        <v>0.35001557470667638</v>
      </c>
      <c r="O72" s="388">
        <f t="shared" ref="O72:O79" si="22">O14/$O$22</f>
        <v>0.35912897822445561</v>
      </c>
      <c r="P72" s="136"/>
      <c r="Q72" s="136"/>
      <c r="R72" s="136"/>
      <c r="S72" s="136"/>
    </row>
    <row r="73" spans="1:19" ht="15" customHeight="1">
      <c r="A73" s="4"/>
      <c r="B73" s="4"/>
      <c r="C73" s="4"/>
      <c r="D73" s="408" t="s">
        <v>61</v>
      </c>
      <c r="E73" s="420">
        <f t="shared" si="12"/>
        <v>1.6640866873065017E-2</v>
      </c>
      <c r="F73" s="420">
        <f t="shared" si="13"/>
        <v>1.7537171178040413E-2</v>
      </c>
      <c r="G73" s="420">
        <f t="shared" si="14"/>
        <v>1.3683010262257697E-2</v>
      </c>
      <c r="H73" s="420">
        <f t="shared" si="15"/>
        <v>1.3583441138421734E-2</v>
      </c>
      <c r="I73" s="420">
        <f t="shared" si="16"/>
        <v>1.1532125205930808E-2</v>
      </c>
      <c r="J73" s="420">
        <f t="shared" si="17"/>
        <v>1.3816925734024179E-2</v>
      </c>
      <c r="K73" s="420">
        <f t="shared" si="18"/>
        <v>5.7865612648221341E-2</v>
      </c>
      <c r="L73" s="420">
        <f t="shared" si="19"/>
        <v>1.2148823082763858E-2</v>
      </c>
      <c r="M73" s="420">
        <f t="shared" si="20"/>
        <v>1.3357949609035621E-2</v>
      </c>
      <c r="N73" s="420">
        <f t="shared" si="21"/>
        <v>1.5263212542830444E-2</v>
      </c>
      <c r="O73" s="446">
        <f t="shared" si="22"/>
        <v>1.1055276381909548E-2</v>
      </c>
      <c r="P73" s="136"/>
      <c r="Q73" s="136"/>
      <c r="R73" s="136"/>
      <c r="S73" s="136"/>
    </row>
    <row r="74" spans="1:19" ht="15" customHeight="1">
      <c r="A74" s="4"/>
      <c r="B74" s="4"/>
      <c r="C74" s="4"/>
      <c r="D74" s="565" t="s">
        <v>70</v>
      </c>
      <c r="E74" s="463">
        <f t="shared" si="12"/>
        <v>3.3668730650154799E-2</v>
      </c>
      <c r="F74" s="463">
        <f t="shared" si="13"/>
        <v>2.5924513915364086E-2</v>
      </c>
      <c r="G74" s="463">
        <f t="shared" si="14"/>
        <v>2.5465602432535157E-2</v>
      </c>
      <c r="H74" s="463">
        <f t="shared" si="15"/>
        <v>2.5226390685640362E-2</v>
      </c>
      <c r="I74" s="463">
        <f t="shared" si="16"/>
        <v>3.0477759472817133E-2</v>
      </c>
      <c r="J74" s="463">
        <f t="shared" si="17"/>
        <v>2.5278693672476055E-2</v>
      </c>
      <c r="K74" s="463">
        <f t="shared" si="18"/>
        <v>9.0118577075098821E-3</v>
      </c>
      <c r="L74" s="463">
        <f t="shared" si="19"/>
        <v>6.7957479119210323E-2</v>
      </c>
      <c r="M74" s="463">
        <f t="shared" si="20"/>
        <v>5.9947871416159863E-2</v>
      </c>
      <c r="N74" s="463">
        <f t="shared" si="21"/>
        <v>6.1987332571903232E-2</v>
      </c>
      <c r="O74" s="475">
        <f t="shared" si="22"/>
        <v>6.0859854829704074E-2</v>
      </c>
      <c r="P74" s="136"/>
      <c r="Q74" s="136"/>
      <c r="R74" s="136"/>
      <c r="S74" s="136"/>
    </row>
    <row r="75" spans="1:19" ht="15" customHeight="1">
      <c r="A75" s="4"/>
      <c r="B75" s="4"/>
      <c r="C75" s="4"/>
      <c r="D75" s="408" t="s">
        <v>73</v>
      </c>
      <c r="E75" s="420">
        <f t="shared" si="12"/>
        <v>5.8049535603715173E-3</v>
      </c>
      <c r="F75" s="420">
        <f t="shared" si="13"/>
        <v>7.2436141822340835E-3</v>
      </c>
      <c r="G75" s="420">
        <f t="shared" si="14"/>
        <v>1.1402508551881414E-2</v>
      </c>
      <c r="H75" s="420">
        <f t="shared" si="15"/>
        <v>6.1448900388098322E-3</v>
      </c>
      <c r="I75" s="420">
        <f t="shared" si="16"/>
        <v>5.7660626029654039E-3</v>
      </c>
      <c r="J75" s="420">
        <f t="shared" si="17"/>
        <v>7.3794944261265502E-3</v>
      </c>
      <c r="K75" s="420">
        <f t="shared" si="18"/>
        <v>7.9051383399209481E-3</v>
      </c>
      <c r="L75" s="420">
        <f t="shared" si="19"/>
        <v>1.3920526449000253E-3</v>
      </c>
      <c r="M75" s="420">
        <f t="shared" si="20"/>
        <v>7.6020851433536061E-4</v>
      </c>
      <c r="N75" s="420">
        <f t="shared" si="21"/>
        <v>6.2298826705430379E-4</v>
      </c>
      <c r="O75" s="446">
        <f t="shared" si="22"/>
        <v>1.1166945840312674E-4</v>
      </c>
      <c r="P75" s="136"/>
      <c r="Q75" s="136"/>
      <c r="R75" s="136"/>
      <c r="S75" s="136"/>
    </row>
    <row r="76" spans="1:19" ht="15" customHeight="1">
      <c r="A76" s="4"/>
      <c r="B76" s="4"/>
      <c r="C76" s="4"/>
      <c r="D76" s="434" t="s">
        <v>74</v>
      </c>
      <c r="E76" s="463">
        <f t="shared" si="12"/>
        <v>0.25193498452012386</v>
      </c>
      <c r="F76" s="463">
        <f t="shared" si="13"/>
        <v>0.26229508196721313</v>
      </c>
      <c r="G76" s="463">
        <f t="shared" si="14"/>
        <v>0.27860129228430253</v>
      </c>
      <c r="H76" s="463">
        <f t="shared" si="15"/>
        <v>0.29689521345407505</v>
      </c>
      <c r="I76" s="463">
        <f t="shared" si="16"/>
        <v>0.34390444810543658</v>
      </c>
      <c r="J76" s="463">
        <f t="shared" si="17"/>
        <v>0.33364735437274295</v>
      </c>
      <c r="K76" s="463">
        <f t="shared" si="18"/>
        <v>0.40237154150197629</v>
      </c>
      <c r="L76" s="463">
        <f t="shared" si="19"/>
        <v>0.46456593267527208</v>
      </c>
      <c r="M76" s="463">
        <f t="shared" si="20"/>
        <v>0.47643353605560385</v>
      </c>
      <c r="N76" s="463">
        <f t="shared" si="21"/>
        <v>0.48914962101547088</v>
      </c>
      <c r="O76" s="475">
        <f t="shared" si="22"/>
        <v>0.49726409826912338</v>
      </c>
      <c r="P76" s="136"/>
      <c r="Q76" s="136"/>
      <c r="R76" s="136"/>
      <c r="S76" s="136"/>
    </row>
    <row r="77" spans="1:19" ht="15" customHeight="1">
      <c r="A77" s="4"/>
      <c r="B77" s="4"/>
      <c r="C77" s="4"/>
      <c r="D77" s="408" t="s">
        <v>75</v>
      </c>
      <c r="E77" s="420">
        <f t="shared" si="12"/>
        <v>0.16292569659442724</v>
      </c>
      <c r="F77" s="420">
        <f t="shared" si="13"/>
        <v>0.16431566908120473</v>
      </c>
      <c r="G77" s="420">
        <f t="shared" si="14"/>
        <v>0.1379703534777651</v>
      </c>
      <c r="H77" s="420">
        <f t="shared" si="15"/>
        <v>0.12936610608020699</v>
      </c>
      <c r="I77" s="420">
        <f t="shared" si="16"/>
        <v>0.13673805601317957</v>
      </c>
      <c r="J77" s="420">
        <f t="shared" si="17"/>
        <v>0.12466635264562725</v>
      </c>
      <c r="K77" s="420">
        <f t="shared" si="18"/>
        <v>0.1225296442687747</v>
      </c>
      <c r="L77" s="420">
        <f t="shared" si="19"/>
        <v>0.10035434067324728</v>
      </c>
      <c r="M77" s="420">
        <f t="shared" si="20"/>
        <v>7.7215464813205903E-2</v>
      </c>
      <c r="N77" s="420">
        <f t="shared" si="21"/>
        <v>6.323330910601184E-2</v>
      </c>
      <c r="O77" s="446">
        <f t="shared" si="22"/>
        <v>5.583472920156337E-2</v>
      </c>
      <c r="P77" s="136"/>
      <c r="Q77" s="136"/>
      <c r="R77" s="136"/>
      <c r="S77" s="136"/>
    </row>
    <row r="78" spans="1:19" ht="15" customHeight="1">
      <c r="A78" s="4"/>
      <c r="B78" s="4"/>
      <c r="C78" s="4"/>
      <c r="D78" s="434" t="s">
        <v>336</v>
      </c>
      <c r="E78" s="463">
        <f t="shared" si="12"/>
        <v>6.5789473684210523E-3</v>
      </c>
      <c r="F78" s="463">
        <f t="shared" si="13"/>
        <v>8.0060998856271437E-3</v>
      </c>
      <c r="G78" s="463">
        <f t="shared" si="14"/>
        <v>0</v>
      </c>
      <c r="H78" s="463">
        <f t="shared" si="15"/>
        <v>3.2664941785252262E-2</v>
      </c>
      <c r="I78" s="463">
        <f t="shared" si="16"/>
        <v>3.0889621087314661E-2</v>
      </c>
      <c r="J78" s="463">
        <f t="shared" si="17"/>
        <v>1.0833725859632595E-2</v>
      </c>
      <c r="K78" s="463">
        <f t="shared" si="18"/>
        <v>1.375494071146245E-2</v>
      </c>
      <c r="L78" s="463">
        <f t="shared" si="19"/>
        <v>3.4168564920273349E-3</v>
      </c>
      <c r="M78" s="463">
        <f t="shared" si="20"/>
        <v>2.9322328410078193E-3</v>
      </c>
      <c r="N78" s="463">
        <f t="shared" si="21"/>
        <v>1.6613020454781435E-3</v>
      </c>
      <c r="O78" s="475">
        <f t="shared" si="22"/>
        <v>4.6901172529313232E-3</v>
      </c>
      <c r="P78" s="136"/>
      <c r="Q78" s="136"/>
      <c r="R78" s="136"/>
      <c r="S78" s="136"/>
    </row>
    <row r="79" spans="1:19" ht="15" customHeight="1">
      <c r="A79" s="4"/>
      <c r="B79" s="4"/>
      <c r="C79" s="4"/>
      <c r="D79" s="514" t="s">
        <v>7</v>
      </c>
      <c r="E79" s="516">
        <f t="shared" si="12"/>
        <v>0.14202786377708979</v>
      </c>
      <c r="F79" s="516">
        <f t="shared" si="13"/>
        <v>0.15325962638200533</v>
      </c>
      <c r="G79" s="516">
        <f t="shared" si="14"/>
        <v>0.14975294564804256</v>
      </c>
      <c r="H79" s="516">
        <f t="shared" si="15"/>
        <v>0.10963777490297542</v>
      </c>
      <c r="I79" s="516">
        <f t="shared" si="16"/>
        <v>4.7364085667215818E-2</v>
      </c>
      <c r="J79" s="516">
        <f t="shared" si="17"/>
        <v>0.1141466478254043</v>
      </c>
      <c r="K79" s="516">
        <f t="shared" si="18"/>
        <v>4.5217391304347827E-2</v>
      </c>
      <c r="L79" s="516">
        <f t="shared" si="19"/>
        <v>1.1516071880536573E-2</v>
      </c>
      <c r="M79" s="516">
        <f t="shared" si="20"/>
        <v>1.6398783666377065E-2</v>
      </c>
      <c r="N79" s="516">
        <f t="shared" si="21"/>
        <v>1.806665974457481E-2</v>
      </c>
      <c r="O79" s="542">
        <f t="shared" si="22"/>
        <v>1.1055276381909548E-2</v>
      </c>
      <c r="P79" s="136"/>
      <c r="Q79" s="136"/>
      <c r="R79" s="136"/>
      <c r="S79" s="136"/>
    </row>
    <row r="80" spans="1:19" ht="22.5" customHeight="1">
      <c r="A80" s="4"/>
      <c r="B80" s="4"/>
      <c r="C80" s="4"/>
      <c r="D80" s="580" t="s">
        <v>24</v>
      </c>
      <c r="E80" s="488">
        <f t="shared" ref="E80:O80" si="23">SUM(E72:E79)</f>
        <v>1</v>
      </c>
      <c r="F80" s="488">
        <f t="shared" si="23"/>
        <v>1.0000000000000002</v>
      </c>
      <c r="G80" s="488">
        <f t="shared" si="23"/>
        <v>1</v>
      </c>
      <c r="H80" s="488">
        <f t="shared" si="23"/>
        <v>1</v>
      </c>
      <c r="I80" s="488">
        <f t="shared" si="23"/>
        <v>1</v>
      </c>
      <c r="J80" s="488">
        <f t="shared" si="23"/>
        <v>0.99999999999999989</v>
      </c>
      <c r="K80" s="488">
        <f t="shared" si="23"/>
        <v>1</v>
      </c>
      <c r="L80" s="488">
        <f t="shared" si="23"/>
        <v>1</v>
      </c>
      <c r="M80" s="488">
        <f t="shared" si="23"/>
        <v>1.0000000000000002</v>
      </c>
      <c r="N80" s="488">
        <f t="shared" si="23"/>
        <v>1</v>
      </c>
      <c r="O80" s="490">
        <f t="shared" si="23"/>
        <v>1</v>
      </c>
      <c r="P80" s="591"/>
      <c r="Q80" s="591"/>
      <c r="R80" s="591"/>
      <c r="S80" s="591"/>
    </row>
    <row r="81" spans="1:26" ht="15" customHeight="1">
      <c r="A81" s="1"/>
      <c r="B81" s="1"/>
      <c r="C81" s="1"/>
      <c r="D81" s="237" t="s">
        <v>160</v>
      </c>
      <c r="E81" s="237"/>
      <c r="F81" s="237"/>
      <c r="G81" s="237"/>
      <c r="H81" s="237"/>
      <c r="I81" s="237"/>
      <c r="J81" s="591"/>
      <c r="K81" s="591"/>
      <c r="L81" s="591"/>
      <c r="M81" s="591"/>
      <c r="N81" s="591"/>
      <c r="O81" s="591"/>
      <c r="P81" s="591"/>
      <c r="Q81" s="591"/>
      <c r="R81" s="591"/>
      <c r="S81" s="591"/>
      <c r="T81" s="1"/>
      <c r="U81" s="1"/>
      <c r="V81" s="1"/>
      <c r="W81" s="1"/>
      <c r="X81" s="1"/>
      <c r="Y81" s="1"/>
      <c r="Z81" s="1"/>
    </row>
    <row r="82" spans="1:26">
      <c r="A82" s="4"/>
      <c r="B82" s="4"/>
      <c r="C82" s="4"/>
      <c r="D82" s="266" t="s">
        <v>210</v>
      </c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</row>
    <row r="83" spans="1:26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</row>
    <row r="84" spans="1:26" ht="23.25" customHeight="1">
      <c r="A84" s="4"/>
      <c r="B84" s="4"/>
      <c r="C84" s="4"/>
      <c r="D84" s="767" t="s">
        <v>1157</v>
      </c>
      <c r="E84" s="724"/>
      <c r="F84" s="724"/>
      <c r="G84" s="724"/>
      <c r="H84" s="724"/>
      <c r="I84" s="724"/>
      <c r="J84" s="724"/>
      <c r="K84" s="724"/>
      <c r="L84" s="724"/>
      <c r="M84" s="724"/>
      <c r="N84" s="724"/>
      <c r="O84" s="594"/>
      <c r="P84" s="315"/>
      <c r="Q84" s="315"/>
      <c r="R84" s="315"/>
      <c r="S84" s="4"/>
    </row>
    <row r="85" spans="1:26" ht="3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</row>
    <row r="86" spans="1:2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</row>
    <row r="87" spans="1:26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</row>
    <row r="88" spans="1:26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</row>
    <row r="89" spans="1:26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</row>
    <row r="90" spans="1:26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</row>
    <row r="91" spans="1:26">
      <c r="A91" s="4"/>
      <c r="B91" s="4"/>
      <c r="C91" s="4"/>
      <c r="D91" s="773"/>
      <c r="E91" s="731"/>
      <c r="F91" s="731"/>
      <c r="G91" s="731"/>
      <c r="H91" s="731"/>
      <c r="I91" s="731"/>
      <c r="J91" s="4"/>
      <c r="K91" s="4"/>
      <c r="L91" s="4"/>
      <c r="M91" s="4"/>
      <c r="N91" s="4"/>
      <c r="O91" s="4"/>
      <c r="P91" s="4"/>
      <c r="Q91" s="4"/>
      <c r="R91" s="4"/>
      <c r="S91" s="4"/>
    </row>
    <row r="92" spans="1:26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</row>
    <row r="93" spans="1:26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</row>
    <row r="94" spans="1:26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</row>
    <row r="95" spans="1:26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</row>
    <row r="96" spans="1:2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</row>
    <row r="97" spans="1:19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</row>
    <row r="98" spans="1:19" ht="21.75" customHeight="1">
      <c r="A98" s="4"/>
      <c r="B98" s="4"/>
      <c r="C98" s="4"/>
      <c r="D98" s="767" t="s">
        <v>1157</v>
      </c>
      <c r="E98" s="724"/>
      <c r="F98" s="724"/>
      <c r="G98" s="724"/>
      <c r="H98" s="724"/>
      <c r="I98" s="724"/>
      <c r="J98" s="724"/>
      <c r="K98" s="724"/>
      <c r="L98" s="724"/>
      <c r="M98" s="724"/>
      <c r="N98" s="724"/>
      <c r="O98" s="594"/>
      <c r="P98" s="315"/>
      <c r="Q98" s="315"/>
      <c r="R98" s="315"/>
      <c r="S98" s="4"/>
    </row>
    <row r="99" spans="1:19" ht="6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</row>
    <row r="100" spans="1:19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</row>
    <row r="101" spans="1:19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</row>
    <row r="102" spans="1:19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</row>
    <row r="103" spans="1:19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</row>
    <row r="104" spans="1:19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</row>
    <row r="105" spans="1:19">
      <c r="A105" s="4"/>
      <c r="B105" s="4"/>
      <c r="C105" s="4"/>
      <c r="D105" s="773"/>
      <c r="E105" s="731"/>
      <c r="F105" s="731"/>
      <c r="G105" s="731"/>
      <c r="H105" s="731"/>
      <c r="I105" s="731"/>
      <c r="J105" s="4"/>
      <c r="K105" s="4"/>
      <c r="L105" s="4"/>
      <c r="M105" s="4"/>
      <c r="N105" s="4"/>
      <c r="O105" s="4"/>
      <c r="P105" s="4"/>
      <c r="Q105" s="4"/>
      <c r="R105" s="4"/>
      <c r="S105" s="4"/>
    </row>
    <row r="106" spans="1:19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19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</row>
    <row r="108" spans="1:19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</row>
    <row r="109" spans="1:1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</row>
    <row r="110" spans="1:19">
      <c r="A110" s="4"/>
      <c r="B110" s="4"/>
      <c r="C110" s="4"/>
      <c r="D110" s="237"/>
      <c r="E110" s="237"/>
      <c r="F110" s="237"/>
      <c r="G110" s="237"/>
      <c r="H110" s="237"/>
      <c r="I110" s="237"/>
      <c r="J110" s="4"/>
      <c r="K110" s="4"/>
      <c r="L110" s="4"/>
      <c r="M110" s="4"/>
      <c r="N110" s="4"/>
      <c r="O110" s="4"/>
      <c r="P110" s="4"/>
      <c r="Q110" s="4"/>
      <c r="R110" s="4"/>
      <c r="S110" s="4"/>
    </row>
    <row r="111" spans="1:19" ht="16.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</row>
    <row r="112" spans="1:19" ht="21" customHeight="1">
      <c r="A112" s="4"/>
      <c r="B112" s="4"/>
      <c r="C112" s="4"/>
      <c r="D112" s="767" t="s">
        <v>1157</v>
      </c>
      <c r="E112" s="724"/>
      <c r="F112" s="724"/>
      <c r="G112" s="724"/>
      <c r="H112" s="724"/>
      <c r="I112" s="724"/>
      <c r="J112" s="724"/>
      <c r="K112" s="724"/>
      <c r="L112" s="724"/>
      <c r="M112" s="724"/>
      <c r="N112" s="724"/>
      <c r="O112" s="594"/>
      <c r="P112" s="315"/>
      <c r="Q112" s="315"/>
      <c r="R112" s="315"/>
      <c r="S112" s="4"/>
    </row>
    <row r="113" spans="1:19" ht="3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</row>
    <row r="114" spans="1:19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</row>
    <row r="115" spans="1:19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</row>
    <row r="116" spans="1:19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</row>
    <row r="117" spans="1:19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</row>
    <row r="118" spans="1:19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</row>
    <row r="119" spans="1: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</row>
    <row r="120" spans="1:19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</row>
    <row r="121" spans="1:19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</row>
    <row r="122" spans="1:19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</row>
    <row r="123" spans="1:19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</row>
    <row r="124" spans="1:19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</row>
    <row r="125" spans="1:19" ht="19.5" customHeight="1">
      <c r="A125" s="4"/>
      <c r="B125" s="4"/>
      <c r="C125" s="4"/>
      <c r="D125" s="767" t="s">
        <v>1157</v>
      </c>
      <c r="E125" s="724"/>
      <c r="F125" s="724"/>
      <c r="G125" s="724"/>
      <c r="H125" s="724"/>
      <c r="I125" s="724"/>
      <c r="J125" s="724"/>
      <c r="K125" s="724"/>
      <c r="L125" s="724"/>
      <c r="M125" s="724"/>
      <c r="N125" s="724"/>
      <c r="O125" s="594"/>
      <c r="P125" s="315"/>
      <c r="Q125" s="315"/>
      <c r="R125" s="315"/>
      <c r="S125" s="4"/>
    </row>
    <row r="126" spans="1:19" ht="3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</row>
    <row r="127" spans="1:19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</row>
    <row r="128" spans="1:19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</row>
    <row r="129" spans="1:1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</row>
    <row r="130" spans="1:19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</row>
    <row r="131" spans="1:19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</row>
    <row r="132" spans="1:19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</row>
    <row r="133" spans="1:19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</row>
    <row r="134" spans="1:19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</row>
    <row r="135" spans="1:19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</row>
    <row r="136" spans="1:19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</row>
    <row r="137" spans="1:19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</row>
    <row r="138" spans="1:19" ht="9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</row>
    <row r="139" spans="1:19" ht="58.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</row>
    <row r="140" spans="1:19">
      <c r="A140" s="4"/>
      <c r="B140" s="4"/>
      <c r="C140" s="4"/>
      <c r="D140" s="4"/>
      <c r="E140" s="4"/>
      <c r="F140" s="485"/>
      <c r="G140" s="485"/>
      <c r="H140" s="732" t="s">
        <v>3</v>
      </c>
      <c r="I140" s="731"/>
      <c r="J140" s="4"/>
      <c r="K140" s="4"/>
      <c r="L140" s="4"/>
      <c r="M140" s="4"/>
      <c r="N140" s="4"/>
      <c r="O140" s="4"/>
      <c r="P140" s="4"/>
      <c r="Q140" s="4"/>
      <c r="R140" s="4"/>
      <c r="S140" s="4"/>
    </row>
    <row r="141" spans="1:19">
      <c r="A141" s="4"/>
      <c r="B141" s="4"/>
      <c r="C141" s="4"/>
      <c r="D141" s="4"/>
      <c r="E141" s="4"/>
      <c r="F141" s="485"/>
      <c r="G141" s="485"/>
      <c r="H141" s="732" t="s">
        <v>4</v>
      </c>
      <c r="I141" s="731"/>
      <c r="J141" s="732"/>
      <c r="K141" s="731"/>
      <c r="L141" s="4"/>
      <c r="M141" s="4"/>
      <c r="N141" s="4"/>
      <c r="O141" s="4"/>
      <c r="P141" s="4"/>
      <c r="Q141" s="4"/>
      <c r="R141" s="4"/>
      <c r="S141" s="4"/>
    </row>
    <row r="142" spans="1:19">
      <c r="A142" s="4"/>
      <c r="B142" s="4"/>
      <c r="C142" s="4"/>
      <c r="D142" s="4"/>
      <c r="E142" s="4"/>
      <c r="F142" s="485"/>
      <c r="G142" s="485"/>
      <c r="H142" s="732" t="s">
        <v>5</v>
      </c>
      <c r="I142" s="731"/>
      <c r="J142" s="732"/>
      <c r="K142" s="731"/>
      <c r="L142" s="4"/>
      <c r="M142" s="4"/>
      <c r="N142" s="4"/>
      <c r="O142" s="4"/>
      <c r="P142" s="4"/>
      <c r="Q142" s="4"/>
      <c r="R142" s="4"/>
      <c r="S142" s="4"/>
    </row>
    <row r="143" spans="1:19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</row>
    <row r="144" spans="1:19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</row>
    <row r="145" spans="1:19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</row>
    <row r="146" spans="1:19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</row>
    <row r="147" spans="1:19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</row>
    <row r="148" spans="1:19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</row>
    <row r="149" spans="1:1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</row>
    <row r="150" spans="1:19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</row>
    <row r="151" spans="1:19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</row>
    <row r="152" spans="1:19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</row>
    <row r="153" spans="1:19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</row>
    <row r="154" spans="1:19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</row>
    <row r="155" spans="1:19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</row>
    <row r="156" spans="1:19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</row>
    <row r="157" spans="1:19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</row>
    <row r="158" spans="1:19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</row>
    <row r="159" spans="1:1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</row>
    <row r="160" spans="1:19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</row>
    <row r="161" spans="1:19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</row>
    <row r="162" spans="1:19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</row>
    <row r="163" spans="1:19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</row>
    <row r="164" spans="1:19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</row>
    <row r="165" spans="1:19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</row>
    <row r="166" spans="1:19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</row>
    <row r="167" spans="1:19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</row>
    <row r="168" spans="1:19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</row>
    <row r="169" spans="1:1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</row>
    <row r="170" spans="1:19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</row>
    <row r="171" spans="1:19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</row>
    <row r="172" spans="1:19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</row>
    <row r="173" spans="1:19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</row>
    <row r="174" spans="1:19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</row>
    <row r="175" spans="1:19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</row>
    <row r="176" spans="1:19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</row>
    <row r="177" spans="1:19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</row>
    <row r="178" spans="1:19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</row>
    <row r="179" spans="1:1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</row>
    <row r="180" spans="1:19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</row>
    <row r="181" spans="1:19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</row>
    <row r="182" spans="1:19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</row>
    <row r="183" spans="1:19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</row>
    <row r="184" spans="1:19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</row>
    <row r="185" spans="1:19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</row>
    <row r="186" spans="1:19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</row>
    <row r="187" spans="1:19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</row>
    <row r="188" spans="1:19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</row>
    <row r="189" spans="1:1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</row>
    <row r="190" spans="1:19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</row>
    <row r="191" spans="1:19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</row>
    <row r="192" spans="1:19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</row>
    <row r="193" spans="1:19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</row>
    <row r="194" spans="1:19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</row>
    <row r="195" spans="1:19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</row>
    <row r="196" spans="1:19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</row>
    <row r="197" spans="1:19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</row>
    <row r="198" spans="1:19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</row>
    <row r="199" spans="1:1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</row>
    <row r="200" spans="1:19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</row>
    <row r="201" spans="1:19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</row>
    <row r="202" spans="1:19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</row>
    <row r="203" spans="1:19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</row>
    <row r="204" spans="1:19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</row>
    <row r="205" spans="1:19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</row>
    <row r="206" spans="1:19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</row>
    <row r="207" spans="1:19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</row>
    <row r="208" spans="1:19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</row>
    <row r="209" spans="1:1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</row>
    <row r="210" spans="1:19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</row>
    <row r="211" spans="1:19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</row>
    <row r="212" spans="1:19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</row>
    <row r="213" spans="1:19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</row>
    <row r="214" spans="1:19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</row>
    <row r="215" spans="1:19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</row>
    <row r="216" spans="1:19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</row>
    <row r="217" spans="1:19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</row>
    <row r="218" spans="1:19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</row>
    <row r="219" spans="1: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</row>
    <row r="220" spans="1:19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</row>
    <row r="221" spans="1:19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</row>
    <row r="222" spans="1:19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</row>
    <row r="223" spans="1:19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</row>
    <row r="224" spans="1:19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</row>
    <row r="225" spans="1:19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</row>
    <row r="226" spans="1:19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</row>
    <row r="227" spans="1:19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</row>
    <row r="228" spans="1:19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</row>
    <row r="229" spans="1:1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</row>
    <row r="230" spans="1:19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</row>
    <row r="231" spans="1:19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</row>
    <row r="232" spans="1:19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</row>
    <row r="233" spans="1:19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</row>
    <row r="234" spans="1:19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</row>
    <row r="235" spans="1:19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</row>
    <row r="236" spans="1:19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</row>
    <row r="237" spans="1:19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</row>
    <row r="238" spans="1:19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</row>
    <row r="239" spans="1:1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</row>
    <row r="240" spans="1:19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</row>
    <row r="241" spans="1:19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</row>
    <row r="242" spans="1:19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</row>
    <row r="243" spans="1:19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</row>
    <row r="244" spans="1:19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</row>
    <row r="245" spans="1:19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</row>
    <row r="246" spans="1:19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</row>
    <row r="247" spans="1:19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</row>
    <row r="248" spans="1:19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</row>
    <row r="249" spans="1:1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</row>
    <row r="250" spans="1:19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</row>
    <row r="251" spans="1:19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</row>
    <row r="252" spans="1:19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</row>
    <row r="253" spans="1:19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</row>
    <row r="254" spans="1:19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</row>
    <row r="255" spans="1:19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</row>
    <row r="256" spans="1:19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</row>
    <row r="257" spans="1:19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</row>
    <row r="258" spans="1:19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</row>
    <row r="259" spans="1:1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</row>
    <row r="260" spans="1:19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</row>
    <row r="261" spans="1:19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</row>
    <row r="262" spans="1:19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</row>
    <row r="263" spans="1:19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</row>
    <row r="264" spans="1:19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</row>
    <row r="265" spans="1:19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</row>
    <row r="266" spans="1:19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</row>
    <row r="267" spans="1:19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</row>
    <row r="268" spans="1:19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</row>
    <row r="269" spans="1:1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</row>
    <row r="270" spans="1:19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</row>
    <row r="271" spans="1:19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</row>
    <row r="272" spans="1:19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</row>
    <row r="273" spans="1:19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</row>
    <row r="274" spans="1:19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</row>
    <row r="275" spans="1:19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</row>
    <row r="276" spans="1:19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</row>
    <row r="277" spans="1:19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</row>
    <row r="278" spans="1:19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</row>
    <row r="279" spans="1:1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</row>
    <row r="280" spans="1:19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</row>
    <row r="281" spans="1:19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</row>
    <row r="282" spans="1:19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</row>
    <row r="283" spans="1:19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</row>
    <row r="284" spans="1:19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</row>
    <row r="285" spans="1:19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</row>
    <row r="286" spans="1:19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</row>
    <row r="287" spans="1:19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</row>
    <row r="288" spans="1:19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</row>
    <row r="289" spans="1:1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</row>
    <row r="290" spans="1:19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</row>
    <row r="291" spans="1:19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</row>
    <row r="292" spans="1:19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</row>
    <row r="293" spans="1:19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</row>
    <row r="294" spans="1:19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</row>
    <row r="295" spans="1:19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</row>
    <row r="296" spans="1:19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</row>
    <row r="297" spans="1:19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</row>
    <row r="298" spans="1:19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</row>
    <row r="299" spans="1:1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</row>
    <row r="300" spans="1:19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</row>
    <row r="301" spans="1:19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</row>
    <row r="302" spans="1:19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</row>
    <row r="303" spans="1:19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</row>
    <row r="304" spans="1:19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</row>
    <row r="305" spans="1:19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</row>
    <row r="306" spans="1:19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</row>
    <row r="307" spans="1:19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</row>
    <row r="308" spans="1:19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</row>
    <row r="309" spans="1:1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</row>
    <row r="310" spans="1:19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</row>
    <row r="311" spans="1:19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</row>
    <row r="312" spans="1:19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</row>
    <row r="313" spans="1:19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</row>
    <row r="314" spans="1:19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</row>
    <row r="315" spans="1:19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</row>
    <row r="316" spans="1:19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</row>
    <row r="317" spans="1:19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</row>
    <row r="318" spans="1:19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</row>
    <row r="319" spans="1: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</row>
    <row r="320" spans="1:19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</row>
    <row r="321" spans="1:19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</row>
    <row r="322" spans="1:19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</row>
    <row r="323" spans="1:19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</row>
    <row r="324" spans="1:19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</row>
    <row r="325" spans="1:19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</row>
    <row r="326" spans="1:19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</row>
    <row r="327" spans="1:19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</row>
    <row r="328" spans="1:19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</row>
    <row r="329" spans="1:1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</row>
    <row r="330" spans="1:19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</row>
    <row r="331" spans="1:19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</row>
    <row r="332" spans="1:19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</row>
    <row r="333" spans="1:19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</row>
    <row r="334" spans="1:19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</row>
    <row r="335" spans="1:19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</row>
    <row r="336" spans="1:19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</row>
    <row r="337" spans="1:19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</row>
    <row r="338" spans="1:19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</row>
    <row r="339" spans="1:1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</row>
    <row r="340" spans="1:19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</row>
    <row r="341" spans="1:19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</row>
    <row r="342" spans="1:19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</row>
    <row r="343" spans="1:19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</row>
    <row r="344" spans="1:19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</row>
    <row r="345" spans="1:19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</row>
    <row r="346" spans="1:19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</row>
    <row r="347" spans="1:19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</row>
    <row r="348" spans="1:19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</row>
    <row r="349" spans="1:1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</row>
    <row r="350" spans="1:19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</row>
    <row r="351" spans="1:19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</row>
    <row r="352" spans="1:19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</row>
    <row r="353" spans="1:19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</row>
    <row r="354" spans="1:19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</row>
    <row r="355" spans="1:19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</row>
    <row r="356" spans="1:19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</row>
    <row r="357" spans="1:19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</row>
    <row r="358" spans="1:19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</row>
    <row r="359" spans="1:1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</row>
    <row r="360" spans="1:19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</row>
    <row r="361" spans="1:19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</row>
    <row r="362" spans="1:19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</row>
    <row r="363" spans="1:19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</row>
    <row r="364" spans="1:19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</row>
    <row r="365" spans="1:19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</row>
    <row r="366" spans="1:19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</row>
    <row r="367" spans="1:19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</row>
    <row r="368" spans="1:19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</row>
    <row r="369" spans="1:1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</row>
    <row r="370" spans="1:19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</row>
    <row r="371" spans="1:19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</row>
    <row r="372" spans="1:19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</row>
    <row r="373" spans="1:19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</row>
    <row r="374" spans="1:19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</row>
    <row r="375" spans="1:19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</row>
    <row r="376" spans="1:19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</row>
    <row r="377" spans="1:19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</row>
    <row r="378" spans="1:19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</row>
    <row r="379" spans="1:1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</row>
    <row r="380" spans="1:19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</row>
    <row r="381" spans="1:19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</row>
    <row r="382" spans="1:19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</row>
    <row r="383" spans="1:19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</row>
    <row r="384" spans="1:19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</row>
    <row r="385" spans="1:19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</row>
    <row r="386" spans="1:19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</row>
    <row r="387" spans="1:19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</row>
    <row r="388" spans="1:19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</row>
    <row r="389" spans="1:1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</row>
    <row r="390" spans="1:19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</row>
    <row r="391" spans="1:19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</row>
    <row r="392" spans="1:19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</row>
    <row r="393" spans="1:19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</row>
    <row r="394" spans="1:19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</row>
    <row r="395" spans="1:19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</row>
    <row r="396" spans="1:19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</row>
    <row r="397" spans="1:19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</row>
    <row r="398" spans="1:19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</row>
    <row r="399" spans="1:1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</row>
    <row r="400" spans="1:19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</row>
    <row r="401" spans="1:19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</row>
    <row r="402" spans="1:19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</row>
    <row r="403" spans="1:19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</row>
    <row r="404" spans="1:19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</row>
    <row r="405" spans="1:19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</row>
    <row r="406" spans="1:19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</row>
    <row r="407" spans="1:19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</row>
    <row r="408" spans="1:19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</row>
    <row r="409" spans="1:1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</row>
    <row r="410" spans="1:19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</row>
    <row r="411" spans="1:19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</row>
    <row r="412" spans="1:19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</row>
    <row r="413" spans="1:19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</row>
    <row r="414" spans="1:19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</row>
    <row r="415" spans="1:19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</row>
    <row r="416" spans="1:19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</row>
    <row r="417" spans="1:19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</row>
    <row r="418" spans="1:19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</row>
    <row r="419" spans="1: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</row>
    <row r="420" spans="1:19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</row>
    <row r="421" spans="1:19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</row>
    <row r="422" spans="1:19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</row>
    <row r="423" spans="1:19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</row>
    <row r="424" spans="1:19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</row>
    <row r="425" spans="1:19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</row>
    <row r="426" spans="1:19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</row>
    <row r="427" spans="1:19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</row>
    <row r="428" spans="1:19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</row>
    <row r="429" spans="1:1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</row>
    <row r="430" spans="1:19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</row>
    <row r="431" spans="1:19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</row>
    <row r="432" spans="1:19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</row>
    <row r="433" spans="1:19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</row>
    <row r="434" spans="1:19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</row>
    <row r="435" spans="1:19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</row>
    <row r="436" spans="1:19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</row>
    <row r="437" spans="1:19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</row>
    <row r="438" spans="1:19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</row>
    <row r="439" spans="1:1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</row>
    <row r="440" spans="1:19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</row>
    <row r="441" spans="1:19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</row>
    <row r="442" spans="1:19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</row>
    <row r="443" spans="1:19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</row>
    <row r="444" spans="1:19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</row>
    <row r="445" spans="1:19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</row>
    <row r="446" spans="1:19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</row>
    <row r="447" spans="1:19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</row>
    <row r="448" spans="1:19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</row>
    <row r="449" spans="1:1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</row>
    <row r="450" spans="1:19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</row>
    <row r="451" spans="1:19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</row>
    <row r="452" spans="1:19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</row>
    <row r="453" spans="1:19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</row>
    <row r="454" spans="1:19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</row>
    <row r="455" spans="1:19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</row>
    <row r="456" spans="1:19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</row>
    <row r="457" spans="1:19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</row>
    <row r="458" spans="1:19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</row>
    <row r="459" spans="1:1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</row>
    <row r="460" spans="1:19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</row>
    <row r="461" spans="1:19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</row>
    <row r="462" spans="1:19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</row>
    <row r="463" spans="1:19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</row>
    <row r="464" spans="1:19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</row>
    <row r="465" spans="1:19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</row>
    <row r="466" spans="1:19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</row>
    <row r="467" spans="1:19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</row>
    <row r="468" spans="1:19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</row>
    <row r="469" spans="1:1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</row>
    <row r="470" spans="1:19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</row>
    <row r="471" spans="1:19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</row>
    <row r="472" spans="1:19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</row>
    <row r="473" spans="1:19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</row>
    <row r="474" spans="1:19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</row>
    <row r="475" spans="1:19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</row>
    <row r="476" spans="1:19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</row>
    <row r="477" spans="1:19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</row>
    <row r="478" spans="1:19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</row>
    <row r="479" spans="1:1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</row>
    <row r="480" spans="1:19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</row>
    <row r="481" spans="1:19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</row>
    <row r="482" spans="1:19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</row>
    <row r="483" spans="1:19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</row>
    <row r="484" spans="1:19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</row>
    <row r="485" spans="1:19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</row>
    <row r="486" spans="1:19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</row>
    <row r="487" spans="1:19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</row>
    <row r="488" spans="1:19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</row>
    <row r="489" spans="1:1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</row>
    <row r="490" spans="1:19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</row>
    <row r="491" spans="1:19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</row>
    <row r="492" spans="1:19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</row>
    <row r="493" spans="1:19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</row>
    <row r="494" spans="1:19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</row>
    <row r="495" spans="1:19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</row>
    <row r="496" spans="1:19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</row>
    <row r="497" spans="1:19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</row>
    <row r="498" spans="1:19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</row>
    <row r="499" spans="1:1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</row>
    <row r="500" spans="1:19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</row>
    <row r="501" spans="1:19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</row>
    <row r="502" spans="1:19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</row>
    <row r="503" spans="1:19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</row>
    <row r="504" spans="1:19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</row>
    <row r="505" spans="1:19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</row>
    <row r="506" spans="1:19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</row>
    <row r="507" spans="1:19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</row>
    <row r="508" spans="1:19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</row>
    <row r="509" spans="1:1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</row>
    <row r="510" spans="1:19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</row>
    <row r="511" spans="1:19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</row>
    <row r="512" spans="1:19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</row>
    <row r="513" spans="1:19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</row>
    <row r="514" spans="1:19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</row>
    <row r="515" spans="1:19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</row>
    <row r="516" spans="1:19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</row>
    <row r="517" spans="1:19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</row>
    <row r="518" spans="1:19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</row>
    <row r="519" spans="1: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</row>
    <row r="520" spans="1:19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</row>
    <row r="521" spans="1:19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</row>
    <row r="522" spans="1:19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</row>
    <row r="523" spans="1:19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</row>
    <row r="524" spans="1:19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</row>
    <row r="525" spans="1:19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</row>
    <row r="526" spans="1:19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</row>
    <row r="527" spans="1:19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</row>
    <row r="528" spans="1:19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</row>
    <row r="529" spans="1:1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</row>
    <row r="530" spans="1:19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</row>
    <row r="531" spans="1:19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</row>
    <row r="532" spans="1:19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</row>
    <row r="533" spans="1:19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</row>
    <row r="534" spans="1:19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</row>
    <row r="535" spans="1:19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</row>
    <row r="536" spans="1:19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</row>
    <row r="537" spans="1:19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</row>
    <row r="538" spans="1:19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</row>
    <row r="539" spans="1:1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</row>
    <row r="540" spans="1:19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</row>
    <row r="541" spans="1:19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</row>
    <row r="542" spans="1:19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</row>
    <row r="543" spans="1:19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</row>
    <row r="544" spans="1:19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</row>
    <row r="545" spans="1:19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</row>
    <row r="546" spans="1:19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</row>
    <row r="547" spans="1:19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</row>
    <row r="548" spans="1:19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</row>
    <row r="549" spans="1:1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</row>
    <row r="550" spans="1:19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</row>
    <row r="551" spans="1:19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</row>
    <row r="552" spans="1:19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</row>
    <row r="553" spans="1:19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</row>
    <row r="554" spans="1:19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</row>
    <row r="555" spans="1:19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</row>
    <row r="556" spans="1:19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</row>
    <row r="557" spans="1:19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</row>
    <row r="558" spans="1:19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</row>
    <row r="559" spans="1:1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</row>
    <row r="560" spans="1:19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</row>
    <row r="561" spans="1:19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</row>
    <row r="562" spans="1:19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</row>
    <row r="563" spans="1:19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</row>
    <row r="564" spans="1:19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</row>
    <row r="565" spans="1:19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</row>
    <row r="566" spans="1:19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</row>
    <row r="567" spans="1:19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</row>
    <row r="568" spans="1:19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</row>
    <row r="569" spans="1:1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</row>
    <row r="570" spans="1:19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</row>
    <row r="571" spans="1:19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</row>
    <row r="572" spans="1:19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</row>
    <row r="573" spans="1:19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</row>
    <row r="574" spans="1:19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</row>
    <row r="575" spans="1:19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</row>
    <row r="576" spans="1:19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</row>
    <row r="577" spans="1:19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</row>
    <row r="578" spans="1:19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</row>
    <row r="579" spans="1:1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</row>
    <row r="580" spans="1:19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</row>
    <row r="581" spans="1:19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</row>
    <row r="582" spans="1:19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</row>
    <row r="583" spans="1:19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</row>
    <row r="584" spans="1:19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</row>
    <row r="585" spans="1:19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</row>
    <row r="586" spans="1:19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</row>
    <row r="587" spans="1:19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</row>
    <row r="588" spans="1:19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</row>
    <row r="589" spans="1:1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</row>
    <row r="590" spans="1:19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</row>
    <row r="591" spans="1:19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</row>
    <row r="592" spans="1:19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</row>
    <row r="593" spans="1:19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</row>
    <row r="594" spans="1:19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</row>
    <row r="595" spans="1:19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</row>
    <row r="596" spans="1:19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</row>
    <row r="597" spans="1:19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</row>
    <row r="598" spans="1:19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</row>
    <row r="599" spans="1:1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</row>
    <row r="600" spans="1:19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</row>
    <row r="601" spans="1:19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</row>
    <row r="602" spans="1:19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</row>
    <row r="603" spans="1:19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</row>
    <row r="604" spans="1:19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</row>
    <row r="605" spans="1:19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</row>
    <row r="606" spans="1:19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</row>
    <row r="607" spans="1:19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</row>
    <row r="608" spans="1:19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</row>
    <row r="609" spans="1:1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</row>
    <row r="610" spans="1:19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</row>
    <row r="611" spans="1:19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</row>
    <row r="612" spans="1:19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</row>
    <row r="613" spans="1:19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</row>
    <row r="614" spans="1:19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</row>
    <row r="615" spans="1:19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</row>
    <row r="616" spans="1:19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</row>
    <row r="617" spans="1:19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</row>
    <row r="618" spans="1:19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</row>
    <row r="619" spans="1: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</row>
    <row r="620" spans="1:19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</row>
    <row r="621" spans="1:19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</row>
    <row r="622" spans="1:19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</row>
    <row r="623" spans="1:19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</row>
    <row r="624" spans="1:19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</row>
    <row r="625" spans="1:19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</row>
    <row r="626" spans="1:19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</row>
    <row r="627" spans="1:19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</row>
    <row r="628" spans="1:19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</row>
    <row r="629" spans="1:1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</row>
    <row r="630" spans="1:19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</row>
    <row r="631" spans="1:19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</row>
    <row r="632" spans="1:19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</row>
    <row r="633" spans="1:19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</row>
    <row r="634" spans="1:19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</row>
    <row r="635" spans="1:19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</row>
    <row r="636" spans="1:19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</row>
    <row r="637" spans="1:19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</row>
    <row r="638" spans="1:19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</row>
    <row r="639" spans="1:1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</row>
    <row r="640" spans="1:19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</row>
    <row r="641" spans="1:19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</row>
    <row r="642" spans="1:19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</row>
    <row r="643" spans="1:19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</row>
    <row r="644" spans="1:19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</row>
    <row r="645" spans="1:19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</row>
    <row r="646" spans="1:19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</row>
    <row r="647" spans="1:19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</row>
    <row r="648" spans="1:19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</row>
    <row r="649" spans="1:1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</row>
    <row r="650" spans="1:19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</row>
    <row r="651" spans="1:19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</row>
    <row r="652" spans="1:19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</row>
    <row r="653" spans="1:19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</row>
    <row r="654" spans="1:19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</row>
    <row r="655" spans="1:19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</row>
    <row r="656" spans="1:19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</row>
    <row r="657" spans="1:19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</row>
    <row r="658" spans="1:19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</row>
    <row r="659" spans="1:1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</row>
    <row r="660" spans="1:19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</row>
    <row r="661" spans="1:19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</row>
    <row r="662" spans="1:19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</row>
    <row r="663" spans="1:19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</row>
    <row r="664" spans="1:19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</row>
    <row r="665" spans="1:19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</row>
    <row r="666" spans="1:19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</row>
    <row r="667" spans="1:19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</row>
    <row r="668" spans="1:19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</row>
    <row r="669" spans="1:1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</row>
    <row r="670" spans="1:19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</row>
    <row r="671" spans="1:19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</row>
    <row r="672" spans="1:19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</row>
    <row r="673" spans="1:19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</row>
    <row r="674" spans="1:19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</row>
    <row r="675" spans="1:19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</row>
    <row r="676" spans="1:19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</row>
    <row r="677" spans="1:19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</row>
    <row r="678" spans="1:19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</row>
    <row r="679" spans="1:1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</row>
    <row r="680" spans="1:19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</row>
    <row r="681" spans="1:19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</row>
    <row r="682" spans="1:19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</row>
    <row r="683" spans="1:19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</row>
    <row r="684" spans="1:19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</row>
    <row r="685" spans="1:19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</row>
    <row r="686" spans="1:19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</row>
    <row r="687" spans="1:19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</row>
    <row r="688" spans="1:19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</row>
    <row r="689" spans="1:1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</row>
    <row r="690" spans="1:19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</row>
    <row r="691" spans="1:19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</row>
    <row r="692" spans="1:19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</row>
    <row r="693" spans="1:19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</row>
    <row r="694" spans="1:19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</row>
    <row r="695" spans="1:19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</row>
    <row r="696" spans="1:19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</row>
    <row r="697" spans="1:19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</row>
    <row r="698" spans="1:19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</row>
    <row r="699" spans="1:1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</row>
    <row r="700" spans="1:19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</row>
    <row r="701" spans="1:19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</row>
    <row r="702" spans="1:19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</row>
    <row r="703" spans="1:19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</row>
    <row r="704" spans="1:19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</row>
    <row r="705" spans="1:19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</row>
    <row r="706" spans="1:19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</row>
    <row r="707" spans="1:19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</row>
    <row r="708" spans="1:19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</row>
    <row r="709" spans="1:1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</row>
    <row r="710" spans="1:19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</row>
    <row r="711" spans="1:19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</row>
    <row r="712" spans="1:19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</row>
    <row r="713" spans="1:19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</row>
    <row r="714" spans="1:19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</row>
    <row r="715" spans="1:19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</row>
    <row r="716" spans="1:19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</row>
    <row r="717" spans="1:19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</row>
    <row r="718" spans="1:19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</row>
    <row r="719" spans="1: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</row>
    <row r="720" spans="1:19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</row>
    <row r="721" spans="1:19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</row>
    <row r="722" spans="1:19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</row>
    <row r="723" spans="1:19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</row>
    <row r="724" spans="1:19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</row>
    <row r="725" spans="1:19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</row>
    <row r="726" spans="1:19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</row>
    <row r="727" spans="1:19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</row>
    <row r="728" spans="1:19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</row>
    <row r="729" spans="1:1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</row>
    <row r="730" spans="1:19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</row>
    <row r="731" spans="1:19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</row>
    <row r="732" spans="1:19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</row>
    <row r="733" spans="1:19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</row>
    <row r="734" spans="1:19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</row>
    <row r="735" spans="1:19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</row>
    <row r="736" spans="1:19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</row>
    <row r="737" spans="1:19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</row>
    <row r="738" spans="1:19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</row>
    <row r="739" spans="1:1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</row>
    <row r="740" spans="1:19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</row>
    <row r="741" spans="1:19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</row>
    <row r="742" spans="1:19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</row>
    <row r="743" spans="1:19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</row>
    <row r="744" spans="1:19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</row>
    <row r="745" spans="1:19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</row>
    <row r="746" spans="1:19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</row>
    <row r="747" spans="1:19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</row>
    <row r="748" spans="1:19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</row>
    <row r="749" spans="1:1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</row>
    <row r="750" spans="1:19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</row>
    <row r="751" spans="1:19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</row>
    <row r="752" spans="1:19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</row>
    <row r="753" spans="1:19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</row>
    <row r="754" spans="1:19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</row>
    <row r="755" spans="1:19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</row>
    <row r="756" spans="1:19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</row>
    <row r="757" spans="1:19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</row>
    <row r="758" spans="1:19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</row>
    <row r="759" spans="1:1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</row>
    <row r="760" spans="1:19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</row>
    <row r="761" spans="1:19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</row>
    <row r="762" spans="1:19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</row>
    <row r="763" spans="1:19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</row>
    <row r="764" spans="1:19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</row>
    <row r="765" spans="1:19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</row>
    <row r="766" spans="1:19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</row>
    <row r="767" spans="1:19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</row>
    <row r="768" spans="1:19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</row>
    <row r="769" spans="1:1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</row>
    <row r="770" spans="1:19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</row>
    <row r="771" spans="1:19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</row>
    <row r="772" spans="1:19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</row>
    <row r="773" spans="1:19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</row>
    <row r="774" spans="1:19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</row>
    <row r="775" spans="1:19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</row>
    <row r="776" spans="1:19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</row>
    <row r="777" spans="1:19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</row>
    <row r="778" spans="1:19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</row>
    <row r="779" spans="1:1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</row>
    <row r="780" spans="1:19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</row>
    <row r="781" spans="1:19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</row>
    <row r="782" spans="1:19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</row>
    <row r="783" spans="1:19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</row>
    <row r="784" spans="1:19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</row>
    <row r="785" spans="1:19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</row>
    <row r="786" spans="1:19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</row>
    <row r="787" spans="1:19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</row>
    <row r="788" spans="1:19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</row>
    <row r="789" spans="1:1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</row>
    <row r="790" spans="1:19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</row>
    <row r="791" spans="1:19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</row>
    <row r="792" spans="1:19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</row>
    <row r="793" spans="1:19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</row>
    <row r="794" spans="1:19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</row>
    <row r="795" spans="1:19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</row>
    <row r="796" spans="1:19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</row>
    <row r="797" spans="1:19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</row>
    <row r="798" spans="1:19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</row>
    <row r="799" spans="1:1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</row>
    <row r="800" spans="1:19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</row>
    <row r="801" spans="1:19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</row>
    <row r="802" spans="1:19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</row>
    <row r="803" spans="1:19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</row>
    <row r="804" spans="1:19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</row>
    <row r="805" spans="1:19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</row>
    <row r="806" spans="1:19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</row>
    <row r="807" spans="1:19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</row>
    <row r="808" spans="1:19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</row>
    <row r="809" spans="1:1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</row>
    <row r="810" spans="1:19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</row>
    <row r="811" spans="1:19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</row>
    <row r="812" spans="1:19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</row>
    <row r="813" spans="1:19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</row>
    <row r="814" spans="1:19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</row>
    <row r="815" spans="1:19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</row>
    <row r="816" spans="1:19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</row>
    <row r="817" spans="1:19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</row>
    <row r="818" spans="1:19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</row>
    <row r="819" spans="1: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</row>
    <row r="820" spans="1:19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</row>
    <row r="821" spans="1:19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</row>
    <row r="822" spans="1:19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</row>
    <row r="823" spans="1:19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</row>
    <row r="824" spans="1:19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</row>
    <row r="825" spans="1:19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</row>
    <row r="826" spans="1:19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</row>
    <row r="827" spans="1:19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</row>
    <row r="828" spans="1:19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</row>
    <row r="829" spans="1:1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</row>
    <row r="830" spans="1:19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</row>
    <row r="831" spans="1:19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</row>
    <row r="832" spans="1:19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</row>
    <row r="833" spans="1:19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</row>
    <row r="834" spans="1:19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</row>
    <row r="835" spans="1:19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</row>
    <row r="836" spans="1:19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</row>
    <row r="837" spans="1:19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</row>
    <row r="838" spans="1:19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</row>
    <row r="839" spans="1:1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</row>
    <row r="840" spans="1:19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</row>
    <row r="841" spans="1:19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</row>
    <row r="842" spans="1:19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</row>
    <row r="843" spans="1:19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</row>
    <row r="844" spans="1:19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</row>
    <row r="845" spans="1:19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</row>
    <row r="846" spans="1:19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</row>
    <row r="847" spans="1:19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</row>
    <row r="848" spans="1:19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</row>
    <row r="849" spans="1:1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</row>
    <row r="850" spans="1:19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</row>
    <row r="851" spans="1:19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</row>
    <row r="852" spans="1:19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</row>
    <row r="853" spans="1:19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</row>
    <row r="854" spans="1:19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</row>
    <row r="855" spans="1:19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</row>
    <row r="856" spans="1:19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</row>
    <row r="857" spans="1:19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</row>
    <row r="858" spans="1:19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</row>
    <row r="859" spans="1:1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</row>
    <row r="860" spans="1:19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</row>
    <row r="861" spans="1:19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</row>
    <row r="862" spans="1:19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</row>
    <row r="863" spans="1:19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</row>
    <row r="864" spans="1:19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</row>
    <row r="865" spans="1:19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</row>
    <row r="866" spans="1:19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</row>
    <row r="867" spans="1:19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</row>
    <row r="868" spans="1:19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</row>
    <row r="869" spans="1:1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</row>
    <row r="870" spans="1:19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</row>
    <row r="871" spans="1:19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</row>
    <row r="872" spans="1:19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</row>
    <row r="873" spans="1:19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</row>
    <row r="874" spans="1:19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</row>
    <row r="875" spans="1:19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</row>
    <row r="876" spans="1:19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</row>
    <row r="877" spans="1:19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</row>
    <row r="878" spans="1:19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</row>
    <row r="879" spans="1:1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</row>
    <row r="880" spans="1:19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</row>
    <row r="881" spans="1:19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</row>
    <row r="882" spans="1:19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</row>
    <row r="883" spans="1:19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</row>
    <row r="884" spans="1:19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</row>
    <row r="885" spans="1:19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</row>
    <row r="886" spans="1:19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</row>
    <row r="887" spans="1:19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</row>
    <row r="888" spans="1:19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</row>
    <row r="889" spans="1:1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</row>
    <row r="890" spans="1:19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</row>
    <row r="891" spans="1:19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</row>
    <row r="892" spans="1:19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</row>
    <row r="893" spans="1:19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</row>
    <row r="894" spans="1:19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</row>
    <row r="895" spans="1:19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</row>
    <row r="896" spans="1:19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</row>
    <row r="897" spans="1:19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</row>
    <row r="898" spans="1:19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</row>
    <row r="899" spans="1:1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</row>
    <row r="900" spans="1:19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</row>
    <row r="901" spans="1:19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</row>
    <row r="902" spans="1:19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</row>
    <row r="903" spans="1:19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</row>
    <row r="904" spans="1:19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</row>
    <row r="905" spans="1:19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</row>
    <row r="906" spans="1:19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</row>
    <row r="907" spans="1:19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</row>
    <row r="908" spans="1:19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</row>
    <row r="909" spans="1:1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</row>
    <row r="910" spans="1:19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</row>
    <row r="911" spans="1:19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</row>
    <row r="912" spans="1:19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</row>
    <row r="913" spans="1:19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</row>
    <row r="914" spans="1:19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</row>
    <row r="915" spans="1:19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</row>
    <row r="916" spans="1:19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</row>
    <row r="917" spans="1:19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</row>
    <row r="918" spans="1:19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</row>
    <row r="919" spans="1: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</row>
    <row r="920" spans="1:19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</row>
    <row r="921" spans="1:19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</row>
    <row r="922" spans="1:19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</row>
    <row r="923" spans="1:19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</row>
    <row r="924" spans="1:19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</row>
    <row r="925" spans="1:19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</row>
    <row r="926" spans="1:19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</row>
    <row r="927" spans="1:19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</row>
    <row r="928" spans="1:19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</row>
    <row r="929" spans="1:1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</row>
    <row r="930" spans="1:19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</row>
    <row r="931" spans="1:19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</row>
    <row r="932" spans="1:19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</row>
    <row r="933" spans="1:19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</row>
    <row r="934" spans="1:19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</row>
    <row r="935" spans="1:19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</row>
    <row r="936" spans="1:19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</row>
    <row r="937" spans="1:19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</row>
    <row r="938" spans="1:19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</row>
    <row r="939" spans="1:1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</row>
    <row r="940" spans="1:19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</row>
    <row r="941" spans="1:19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</row>
    <row r="942" spans="1:19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</row>
    <row r="943" spans="1:19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</row>
    <row r="944" spans="1:19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</row>
    <row r="945" spans="1:19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</row>
    <row r="946" spans="1:19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</row>
    <row r="947" spans="1:19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</row>
    <row r="948" spans="1:19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</row>
    <row r="949" spans="1:1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</row>
    <row r="950" spans="1:19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</row>
    <row r="951" spans="1:19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</row>
    <row r="952" spans="1:19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</row>
    <row r="953" spans="1:19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</row>
    <row r="954" spans="1:19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</row>
    <row r="955" spans="1:19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</row>
    <row r="956" spans="1:19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</row>
    <row r="957" spans="1:19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</row>
    <row r="958" spans="1:19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</row>
    <row r="959" spans="1:1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</row>
    <row r="960" spans="1:19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</row>
    <row r="961" spans="1:19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</row>
    <row r="962" spans="1:19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</row>
    <row r="963" spans="1:19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</row>
    <row r="964" spans="1:19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</row>
    <row r="965" spans="1:19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</row>
    <row r="966" spans="1:19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</row>
    <row r="967" spans="1:19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</row>
    <row r="968" spans="1:19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</row>
    <row r="969" spans="1:1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</row>
    <row r="970" spans="1:19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</row>
    <row r="971" spans="1:19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</row>
    <row r="972" spans="1:19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</row>
    <row r="973" spans="1:19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</row>
    <row r="974" spans="1:19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</row>
    <row r="975" spans="1:19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</row>
    <row r="976" spans="1:19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</row>
    <row r="977" spans="1:19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</row>
    <row r="978" spans="1:19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</row>
    <row r="979" spans="1:1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</row>
    <row r="980" spans="1:19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</row>
    <row r="981" spans="1:19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</row>
    <row r="982" spans="1:19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</row>
    <row r="983" spans="1:19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</row>
    <row r="984" spans="1:19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</row>
    <row r="985" spans="1:19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</row>
    <row r="986" spans="1:19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</row>
    <row r="987" spans="1:19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</row>
    <row r="988" spans="1:19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</row>
    <row r="989" spans="1:1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</row>
    <row r="990" spans="1:19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</row>
    <row r="991" spans="1:19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</row>
    <row r="992" spans="1:19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</row>
    <row r="993" spans="1:19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</row>
    <row r="994" spans="1:19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</row>
    <row r="995" spans="1:19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</row>
    <row r="996" spans="1:19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</row>
    <row r="997" spans="1:19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</row>
    <row r="998" spans="1:19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</row>
    <row r="999" spans="1:1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</row>
    <row r="1000" spans="1:19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</row>
  </sheetData>
  <mergeCells count="29">
    <mergeCell ref="D98:N98"/>
    <mergeCell ref="D112:N112"/>
    <mergeCell ref="D105:I105"/>
    <mergeCell ref="H142:I142"/>
    <mergeCell ref="J142:K142"/>
    <mergeCell ref="H140:I140"/>
    <mergeCell ref="H141:I141"/>
    <mergeCell ref="J141:K141"/>
    <mergeCell ref="D125:N125"/>
    <mergeCell ref="D5:O5"/>
    <mergeCell ref="D6:O6"/>
    <mergeCell ref="D7:O7"/>
    <mergeCell ref="D9:O9"/>
    <mergeCell ref="D10:O10"/>
    <mergeCell ref="D8:L8"/>
    <mergeCell ref="D91:I91"/>
    <mergeCell ref="D84:N84"/>
    <mergeCell ref="B13:C13"/>
    <mergeCell ref="B15:C15"/>
    <mergeCell ref="B14:C14"/>
    <mergeCell ref="D12:D13"/>
    <mergeCell ref="D37:D38"/>
    <mergeCell ref="D35:N35"/>
    <mergeCell ref="D68:N68"/>
    <mergeCell ref="D51:N51"/>
    <mergeCell ref="D52:N52"/>
    <mergeCell ref="D67:N67"/>
    <mergeCell ref="D70:D71"/>
    <mergeCell ref="D27:N2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1000"/>
  <sheetViews>
    <sheetView showGridLines="0" workbookViewId="0"/>
  </sheetViews>
  <sheetFormatPr baseColWidth="10" defaultColWidth="15.140625" defaultRowHeight="15" customHeight="1"/>
  <cols>
    <col min="1" max="1" width="11.5703125" customWidth="1"/>
    <col min="2" max="2" width="11.7109375" customWidth="1"/>
    <col min="3" max="3" width="14.7109375" customWidth="1"/>
    <col min="4" max="4" width="10" customWidth="1"/>
    <col min="5" max="15" width="6.5703125" customWidth="1"/>
    <col min="16" max="19" width="8.5703125" customWidth="1"/>
    <col min="20" max="26" width="7.5703125" customWidth="1"/>
  </cols>
  <sheetData>
    <row r="1" spans="1:20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20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1:20" ht="15.75" customHeight="1">
      <c r="A3" s="4"/>
      <c r="B3" s="4"/>
      <c r="C3" s="14"/>
      <c r="D3" s="15"/>
      <c r="E3" s="81"/>
      <c r="F3" s="81"/>
      <c r="G3" s="81"/>
      <c r="H3" s="81"/>
      <c r="I3" s="81"/>
      <c r="J3" s="81"/>
      <c r="K3" s="81"/>
      <c r="L3" s="14"/>
      <c r="M3" s="14"/>
      <c r="N3" s="14"/>
      <c r="O3" s="14"/>
      <c r="P3" s="74"/>
      <c r="Q3" s="82"/>
      <c r="R3" s="82"/>
      <c r="S3" s="82"/>
      <c r="T3" s="82"/>
    </row>
    <row r="4" spans="1:20" ht="15.75" customHeight="1">
      <c r="A4" s="4"/>
      <c r="B4" s="4"/>
      <c r="C4" s="84"/>
      <c r="D4" s="793"/>
      <c r="E4" s="731"/>
      <c r="F4" s="731"/>
      <c r="G4" s="731"/>
      <c r="H4" s="731"/>
      <c r="I4" s="731"/>
      <c r="J4" s="731"/>
      <c r="K4" s="731"/>
      <c r="L4" s="731"/>
      <c r="M4" s="84"/>
      <c r="N4" s="84"/>
      <c r="O4" s="84"/>
      <c r="P4" s="74"/>
      <c r="Q4" s="82"/>
      <c r="R4" s="82"/>
      <c r="S4" s="82"/>
      <c r="T4" s="82"/>
    </row>
    <row r="5" spans="1:20" ht="15.75" customHeight="1">
      <c r="A5" s="4"/>
      <c r="B5" s="4"/>
      <c r="C5" s="84"/>
      <c r="D5" s="793"/>
      <c r="E5" s="731"/>
      <c r="F5" s="731"/>
      <c r="G5" s="731"/>
      <c r="H5" s="731"/>
      <c r="I5" s="731"/>
      <c r="J5" s="731"/>
      <c r="K5" s="731"/>
      <c r="L5" s="731"/>
      <c r="M5" s="84"/>
      <c r="N5" s="84"/>
      <c r="O5" s="84"/>
      <c r="P5" s="74"/>
      <c r="Q5" s="82"/>
      <c r="R5" s="82"/>
      <c r="S5" s="82"/>
      <c r="T5" s="82"/>
    </row>
    <row r="6" spans="1:20" ht="15.75" customHeight="1">
      <c r="A6" s="4"/>
      <c r="B6" s="4"/>
      <c r="C6" s="84"/>
      <c r="D6" s="793"/>
      <c r="E6" s="731"/>
      <c r="F6" s="731"/>
      <c r="G6" s="731"/>
      <c r="H6" s="731"/>
      <c r="I6" s="731"/>
      <c r="J6" s="731"/>
      <c r="K6" s="731"/>
      <c r="L6" s="731"/>
      <c r="M6" s="84"/>
      <c r="N6" s="84"/>
      <c r="O6" s="84"/>
      <c r="P6" s="74"/>
      <c r="Q6" s="82"/>
      <c r="R6" s="82"/>
      <c r="S6" s="82"/>
      <c r="T6" s="82"/>
    </row>
    <row r="7" spans="1:20" ht="17.25" customHeight="1">
      <c r="A7" s="4"/>
      <c r="B7" s="4"/>
      <c r="C7" s="6"/>
      <c r="D7" s="81"/>
      <c r="E7" s="81"/>
      <c r="F7" s="81"/>
      <c r="G7" s="81"/>
      <c r="H7" s="81"/>
      <c r="I7" s="81"/>
      <c r="J7" s="81"/>
      <c r="K7" s="81"/>
      <c r="L7" s="6"/>
      <c r="M7" s="111"/>
      <c r="N7" s="111"/>
      <c r="O7" s="111"/>
      <c r="P7" s="74"/>
      <c r="Q7" s="82"/>
      <c r="R7" s="82"/>
      <c r="S7" s="82"/>
      <c r="T7" s="82"/>
    </row>
    <row r="8" spans="1:20" ht="24.75" customHeight="1">
      <c r="A8" s="4"/>
      <c r="B8" s="4"/>
      <c r="C8" s="145"/>
      <c r="D8" s="799"/>
      <c r="E8" s="731"/>
      <c r="F8" s="731"/>
      <c r="G8" s="731"/>
      <c r="H8" s="731"/>
      <c r="I8" s="731"/>
      <c r="J8" s="731"/>
      <c r="K8" s="731"/>
      <c r="L8" s="731"/>
      <c r="M8" s="145"/>
      <c r="N8" s="145"/>
      <c r="O8" s="145"/>
      <c r="P8" s="74"/>
      <c r="Q8" s="82"/>
      <c r="R8" s="82"/>
      <c r="S8" s="82"/>
      <c r="T8" s="82"/>
    </row>
    <row r="9" spans="1:20" ht="25.5" customHeight="1">
      <c r="A9" s="4"/>
      <c r="B9" s="4"/>
      <c r="C9" s="145"/>
      <c r="D9" s="800"/>
      <c r="E9" s="731"/>
      <c r="F9" s="731"/>
      <c r="G9" s="731"/>
      <c r="H9" s="731"/>
      <c r="I9" s="731"/>
      <c r="J9" s="731"/>
      <c r="K9" s="731"/>
      <c r="L9" s="731"/>
      <c r="M9" s="145"/>
      <c r="N9" s="145"/>
      <c r="O9" s="145"/>
      <c r="P9" s="74"/>
      <c r="Q9" s="82"/>
      <c r="R9" s="82"/>
      <c r="S9" s="82"/>
      <c r="T9" s="82"/>
    </row>
    <row r="10" spans="1:20" ht="9.75" customHeight="1">
      <c r="A10" s="4"/>
      <c r="B10" s="4"/>
      <c r="C10" s="146"/>
      <c r="D10" s="146"/>
      <c r="E10" s="146"/>
      <c r="F10" s="146"/>
      <c r="G10" s="146"/>
      <c r="H10" s="146"/>
      <c r="I10" s="146"/>
      <c r="J10" s="146"/>
      <c r="K10" s="146"/>
      <c r="L10" s="74"/>
      <c r="M10" s="74"/>
      <c r="N10" s="74"/>
      <c r="O10" s="74"/>
      <c r="P10" s="74"/>
      <c r="Q10" s="82"/>
      <c r="R10" s="82"/>
      <c r="S10" s="82"/>
      <c r="T10" s="82"/>
    </row>
    <row r="11" spans="1:20" ht="23.25" customHeight="1">
      <c r="A11" s="4"/>
      <c r="B11" s="4"/>
      <c r="C11" s="761" t="s">
        <v>68</v>
      </c>
      <c r="D11" s="724"/>
      <c r="E11" s="724"/>
      <c r="F11" s="724"/>
      <c r="G11" s="724"/>
      <c r="H11" s="724"/>
      <c r="I11" s="724"/>
      <c r="J11" s="724"/>
      <c r="K11" s="724"/>
      <c r="L11" s="724"/>
      <c r="M11" s="724"/>
      <c r="N11" s="724"/>
      <c r="O11" s="188"/>
      <c r="P11" s="74"/>
      <c r="Q11" s="82"/>
      <c r="R11" s="82"/>
      <c r="S11" s="82"/>
      <c r="T11" s="82"/>
    </row>
    <row r="12" spans="1:20" ht="4.5" customHeight="1">
      <c r="A12" s="4"/>
      <c r="B12" s="4"/>
      <c r="C12" s="228"/>
      <c r="D12" s="228"/>
      <c r="E12" s="4"/>
      <c r="F12" s="4"/>
      <c r="G12" s="4"/>
      <c r="H12" s="4"/>
      <c r="I12" s="4"/>
      <c r="J12" s="4"/>
      <c r="K12" s="4"/>
      <c r="L12" s="228"/>
      <c r="M12" s="228"/>
      <c r="N12" s="228"/>
      <c r="O12" s="228"/>
      <c r="P12" s="1"/>
      <c r="Q12" s="1"/>
      <c r="R12" s="1"/>
      <c r="S12" s="1"/>
      <c r="T12" s="1"/>
    </row>
    <row r="13" spans="1:20" ht="26.25" customHeight="1">
      <c r="A13" s="4"/>
      <c r="B13" s="3" t="s">
        <v>3</v>
      </c>
      <c r="C13" s="803" t="s">
        <v>40</v>
      </c>
      <c r="D13" s="804"/>
      <c r="E13" s="231">
        <v>2002</v>
      </c>
      <c r="F13" s="231">
        <v>2003</v>
      </c>
      <c r="G13" s="231">
        <v>2004</v>
      </c>
      <c r="H13" s="231">
        <v>2005</v>
      </c>
      <c r="I13" s="231">
        <v>2006</v>
      </c>
      <c r="J13" s="231">
        <v>2007</v>
      </c>
      <c r="K13" s="231">
        <v>2008</v>
      </c>
      <c r="L13" s="231">
        <v>2009</v>
      </c>
      <c r="M13" s="231">
        <v>2010</v>
      </c>
      <c r="N13" s="231">
        <v>2011</v>
      </c>
      <c r="O13" s="231">
        <v>2012</v>
      </c>
      <c r="P13" s="74"/>
      <c r="Q13" s="74"/>
      <c r="R13" s="74"/>
      <c r="S13" s="74"/>
      <c r="T13" s="1"/>
    </row>
    <row r="14" spans="1:20" ht="16.5" customHeight="1">
      <c r="A14" s="4"/>
      <c r="B14" s="3" t="s">
        <v>4</v>
      </c>
      <c r="C14" s="797" t="s">
        <v>204</v>
      </c>
      <c r="D14" s="798"/>
      <c r="E14" s="133">
        <v>347844</v>
      </c>
      <c r="F14" s="133">
        <v>353961</v>
      </c>
      <c r="G14" s="133">
        <v>380884</v>
      </c>
      <c r="H14" s="133">
        <v>373917</v>
      </c>
      <c r="I14" s="133">
        <v>380974</v>
      </c>
      <c r="J14" s="133">
        <v>369345</v>
      </c>
      <c r="K14" s="133">
        <v>379186</v>
      </c>
      <c r="L14" s="133">
        <v>382829</v>
      </c>
      <c r="M14" s="133">
        <v>410520</v>
      </c>
      <c r="N14" s="133">
        <v>435732</v>
      </c>
      <c r="O14" s="135">
        <v>442701</v>
      </c>
      <c r="P14" s="277"/>
      <c r="Q14" s="277"/>
      <c r="R14" s="277"/>
      <c r="S14" s="277"/>
      <c r="T14" s="1"/>
    </row>
    <row r="15" spans="1:20" ht="16.5" customHeight="1">
      <c r="A15" s="4"/>
      <c r="B15" s="128" t="s">
        <v>5</v>
      </c>
      <c r="C15" s="792" t="s">
        <v>234</v>
      </c>
      <c r="D15" s="791"/>
      <c r="E15" s="138">
        <v>56057</v>
      </c>
      <c r="F15" s="138">
        <v>61714</v>
      </c>
      <c r="G15" s="138">
        <v>69141</v>
      </c>
      <c r="H15" s="138">
        <v>76840</v>
      </c>
      <c r="I15" s="138">
        <v>86039</v>
      </c>
      <c r="J15" s="138">
        <v>97319</v>
      </c>
      <c r="K15" s="138">
        <v>114232</v>
      </c>
      <c r="L15" s="138">
        <v>135430</v>
      </c>
      <c r="M15" s="138">
        <v>160876</v>
      </c>
      <c r="N15" s="138">
        <v>187889</v>
      </c>
      <c r="O15" s="152">
        <v>207069</v>
      </c>
      <c r="P15" s="277"/>
      <c r="Q15" s="277"/>
      <c r="R15" s="277"/>
      <c r="S15" s="277"/>
      <c r="T15" s="1"/>
    </row>
    <row r="16" spans="1:20" ht="16.5" customHeight="1">
      <c r="A16" s="4"/>
      <c r="B16" s="4"/>
      <c r="C16" s="790" t="s">
        <v>235</v>
      </c>
      <c r="D16" s="791"/>
      <c r="E16" s="155">
        <v>1189</v>
      </c>
      <c r="F16" s="155">
        <v>1338</v>
      </c>
      <c r="G16" s="155">
        <v>1288</v>
      </c>
      <c r="H16" s="155">
        <v>1514</v>
      </c>
      <c r="I16" s="155">
        <v>1260</v>
      </c>
      <c r="J16" s="155">
        <v>2821</v>
      </c>
      <c r="K16" s="155">
        <v>3372</v>
      </c>
      <c r="L16" s="155">
        <v>4342</v>
      </c>
      <c r="M16" s="155">
        <v>5047</v>
      </c>
      <c r="N16" s="155">
        <v>5356</v>
      </c>
      <c r="O16" s="157">
        <v>4947</v>
      </c>
      <c r="P16" s="277"/>
      <c r="Q16" s="277"/>
      <c r="R16" s="277"/>
      <c r="S16" s="277"/>
      <c r="T16" s="1"/>
    </row>
    <row r="17" spans="1:20" ht="16.5" customHeight="1">
      <c r="A17" s="4"/>
      <c r="B17" s="4"/>
      <c r="C17" s="792" t="s">
        <v>271</v>
      </c>
      <c r="D17" s="791"/>
      <c r="E17" s="138">
        <v>60</v>
      </c>
      <c r="F17" s="138">
        <v>71</v>
      </c>
      <c r="G17" s="138">
        <v>80</v>
      </c>
      <c r="H17" s="138">
        <v>90</v>
      </c>
      <c r="I17" s="138">
        <v>105</v>
      </c>
      <c r="J17" s="138">
        <v>108</v>
      </c>
      <c r="K17" s="138">
        <v>130</v>
      </c>
      <c r="L17" s="138">
        <v>93</v>
      </c>
      <c r="M17" s="138">
        <v>116</v>
      </c>
      <c r="N17" s="138">
        <v>93</v>
      </c>
      <c r="O17" s="152">
        <v>103</v>
      </c>
      <c r="P17" s="277"/>
      <c r="Q17" s="277"/>
      <c r="R17" s="277"/>
      <c r="S17" s="277"/>
      <c r="T17" s="1"/>
    </row>
    <row r="18" spans="1:20" ht="16.5" customHeight="1">
      <c r="A18" s="4"/>
      <c r="B18" s="4"/>
      <c r="C18" s="790" t="s">
        <v>272</v>
      </c>
      <c r="D18" s="791"/>
      <c r="E18" s="155">
        <v>1583</v>
      </c>
      <c r="F18" s="155">
        <v>1690</v>
      </c>
      <c r="G18" s="155">
        <v>1665</v>
      </c>
      <c r="H18" s="155">
        <v>1918</v>
      </c>
      <c r="I18" s="155">
        <v>1788</v>
      </c>
      <c r="J18" s="155">
        <v>4272</v>
      </c>
      <c r="K18" s="155">
        <v>4791</v>
      </c>
      <c r="L18" s="155">
        <v>6394</v>
      </c>
      <c r="M18" s="155">
        <v>7501</v>
      </c>
      <c r="N18" s="155">
        <v>7938</v>
      </c>
      <c r="O18" s="157">
        <v>7108</v>
      </c>
      <c r="P18" s="277"/>
      <c r="Q18" s="277"/>
      <c r="R18" s="277"/>
      <c r="S18" s="277"/>
      <c r="T18" s="1"/>
    </row>
    <row r="19" spans="1:20" ht="16.5" customHeight="1">
      <c r="A19" s="4"/>
      <c r="B19" s="4"/>
      <c r="C19" s="792" t="s">
        <v>273</v>
      </c>
      <c r="D19" s="791"/>
      <c r="E19" s="138">
        <v>122</v>
      </c>
      <c r="F19" s="138">
        <v>159</v>
      </c>
      <c r="G19" s="138">
        <v>123</v>
      </c>
      <c r="H19" s="138">
        <v>140</v>
      </c>
      <c r="I19" s="138">
        <v>110</v>
      </c>
      <c r="J19" s="138">
        <v>207</v>
      </c>
      <c r="K19" s="138">
        <v>238</v>
      </c>
      <c r="L19" s="138">
        <v>328</v>
      </c>
      <c r="M19" s="138">
        <v>418</v>
      </c>
      <c r="N19" s="138">
        <v>439</v>
      </c>
      <c r="O19" s="152">
        <v>414</v>
      </c>
      <c r="P19" s="277"/>
      <c r="Q19" s="277"/>
      <c r="R19" s="277"/>
      <c r="S19" s="277"/>
      <c r="T19" s="1"/>
    </row>
    <row r="20" spans="1:20" ht="16.5" customHeight="1">
      <c r="A20" s="4"/>
      <c r="B20" s="4"/>
      <c r="C20" s="801" t="s">
        <v>275</v>
      </c>
      <c r="D20" s="802"/>
      <c r="E20" s="354">
        <v>2584</v>
      </c>
      <c r="F20" s="354">
        <v>2623</v>
      </c>
      <c r="G20" s="354">
        <v>2631</v>
      </c>
      <c r="H20" s="354">
        <v>3092</v>
      </c>
      <c r="I20" s="354">
        <v>2428</v>
      </c>
      <c r="J20" s="354">
        <v>6369</v>
      </c>
      <c r="K20" s="354">
        <v>6325</v>
      </c>
      <c r="L20" s="354">
        <v>7902</v>
      </c>
      <c r="M20" s="354">
        <v>9208</v>
      </c>
      <c r="N20" s="354">
        <v>9631</v>
      </c>
      <c r="O20" s="385">
        <v>8955</v>
      </c>
      <c r="P20" s="277"/>
      <c r="Q20" s="277"/>
      <c r="R20" s="277"/>
      <c r="S20" s="277"/>
      <c r="T20" s="1"/>
    </row>
    <row r="21" spans="1:20" ht="28.5" customHeight="1">
      <c r="A21" s="4"/>
      <c r="B21" s="4"/>
      <c r="C21" s="766" t="s">
        <v>491</v>
      </c>
      <c r="D21" s="731"/>
      <c r="E21" s="731"/>
      <c r="F21" s="731"/>
      <c r="G21" s="731"/>
      <c r="H21" s="731"/>
      <c r="I21" s="731"/>
      <c r="J21" s="731"/>
      <c r="K21" s="731"/>
      <c r="L21" s="731"/>
      <c r="M21" s="731"/>
      <c r="N21" s="731"/>
      <c r="O21" s="731"/>
      <c r="P21" s="277"/>
      <c r="Q21" s="277"/>
      <c r="R21" s="277"/>
      <c r="S21" s="277"/>
      <c r="T21" s="1"/>
    </row>
    <row r="22" spans="1:20" ht="15.75" customHeight="1">
      <c r="A22" s="4"/>
      <c r="B22" s="4"/>
      <c r="C22" s="439"/>
      <c r="D22" s="363"/>
      <c r="E22" s="277"/>
      <c r="F22" s="277"/>
      <c r="G22" s="277"/>
      <c r="H22" s="277"/>
      <c r="I22" s="277"/>
      <c r="J22" s="277"/>
      <c r="K22" s="277"/>
      <c r="L22" s="277"/>
      <c r="M22" s="277"/>
      <c r="N22" s="277"/>
      <c r="O22" s="277"/>
      <c r="P22" s="277"/>
      <c r="Q22" s="277"/>
      <c r="R22" s="277"/>
      <c r="S22" s="277"/>
      <c r="T22" s="1"/>
    </row>
    <row r="23" spans="1:20" ht="24" customHeight="1">
      <c r="A23" s="4"/>
      <c r="B23" s="4"/>
      <c r="C23" s="363"/>
      <c r="D23" s="363"/>
      <c r="E23" s="277"/>
      <c r="F23" s="277"/>
      <c r="G23" s="277"/>
      <c r="H23" s="277"/>
      <c r="I23" s="277"/>
      <c r="J23" s="277"/>
      <c r="K23" s="277"/>
      <c r="L23" s="277"/>
      <c r="M23" s="277"/>
      <c r="N23" s="277"/>
      <c r="O23" s="277"/>
      <c r="P23" s="277"/>
      <c r="Q23" s="277"/>
      <c r="R23" s="277"/>
      <c r="S23" s="277"/>
      <c r="T23" s="1"/>
    </row>
    <row r="24" spans="1:20" ht="24.75" customHeight="1">
      <c r="A24" s="4"/>
      <c r="B24" s="4"/>
      <c r="C24" s="761" t="s">
        <v>693</v>
      </c>
      <c r="D24" s="724"/>
      <c r="E24" s="724"/>
      <c r="F24" s="724"/>
      <c r="G24" s="724"/>
      <c r="H24" s="724"/>
      <c r="I24" s="724"/>
      <c r="J24" s="724"/>
      <c r="K24" s="724"/>
      <c r="L24" s="724"/>
      <c r="M24" s="724"/>
      <c r="N24" s="724"/>
      <c r="O24" s="188"/>
      <c r="P24" s="277"/>
      <c r="Q24" s="277"/>
      <c r="R24" s="277"/>
      <c r="S24" s="277"/>
      <c r="T24" s="1"/>
    </row>
    <row r="25" spans="1:20" ht="3.75" customHeight="1">
      <c r="A25" s="4"/>
      <c r="B25" s="4"/>
      <c r="C25" s="794"/>
      <c r="D25" s="731"/>
      <c r="E25" s="277"/>
      <c r="F25" s="277"/>
      <c r="G25" s="277"/>
      <c r="H25" s="277"/>
      <c r="I25" s="277"/>
      <c r="J25" s="277"/>
      <c r="K25" s="277"/>
      <c r="L25" s="277"/>
      <c r="M25" s="277"/>
      <c r="N25" s="277"/>
      <c r="O25" s="277"/>
      <c r="P25" s="277"/>
      <c r="Q25" s="277"/>
      <c r="R25" s="277"/>
      <c r="S25" s="277"/>
      <c r="T25" s="1"/>
    </row>
    <row r="26" spans="1:20" ht="23.25" customHeight="1">
      <c r="A26" s="4"/>
      <c r="B26" s="4"/>
      <c r="C26" s="787" t="s">
        <v>40</v>
      </c>
      <c r="D26" s="784"/>
      <c r="E26" s="231">
        <v>2002</v>
      </c>
      <c r="F26" s="231">
        <v>2003</v>
      </c>
      <c r="G26" s="231">
        <v>2004</v>
      </c>
      <c r="H26" s="231">
        <v>2005</v>
      </c>
      <c r="I26" s="231">
        <v>2006</v>
      </c>
      <c r="J26" s="231">
        <v>2007</v>
      </c>
      <c r="K26" s="231">
        <v>2008</v>
      </c>
      <c r="L26" s="231">
        <v>2009</v>
      </c>
      <c r="M26" s="231">
        <v>2010</v>
      </c>
      <c r="N26" s="231">
        <v>2011</v>
      </c>
      <c r="O26" s="231">
        <v>2012</v>
      </c>
      <c r="P26" s="74"/>
      <c r="Q26" s="74"/>
      <c r="R26" s="74"/>
      <c r="S26" s="74"/>
      <c r="T26" s="1"/>
    </row>
    <row r="27" spans="1:20" ht="17.25" customHeight="1">
      <c r="A27" s="4"/>
      <c r="B27" s="4"/>
      <c r="C27" s="788" t="s">
        <v>770</v>
      </c>
      <c r="D27" s="789"/>
      <c r="E27" s="525">
        <f t="shared" ref="E27:O27" si="0">E15*100/E14</f>
        <v>16.115557548786239</v>
      </c>
      <c r="F27" s="525">
        <f t="shared" si="0"/>
        <v>17.435254166419465</v>
      </c>
      <c r="G27" s="525">
        <f t="shared" si="0"/>
        <v>18.152770922380569</v>
      </c>
      <c r="H27" s="525">
        <f t="shared" si="0"/>
        <v>20.550015110305228</v>
      </c>
      <c r="I27" s="525">
        <f t="shared" si="0"/>
        <v>22.583955860504915</v>
      </c>
      <c r="J27" s="525">
        <f t="shared" si="0"/>
        <v>26.349077420839595</v>
      </c>
      <c r="K27" s="525">
        <f t="shared" si="0"/>
        <v>30.12558480534619</v>
      </c>
      <c r="L27" s="525">
        <f t="shared" si="0"/>
        <v>35.376107870615861</v>
      </c>
      <c r="M27" s="525">
        <f t="shared" si="0"/>
        <v>39.188346487381857</v>
      </c>
      <c r="N27" s="525">
        <f t="shared" si="0"/>
        <v>43.120312485656321</v>
      </c>
      <c r="O27" s="528">
        <f t="shared" si="0"/>
        <v>46.774007738857605</v>
      </c>
      <c r="P27" s="529"/>
      <c r="Q27" s="529"/>
      <c r="R27" s="529"/>
      <c r="S27" s="529"/>
      <c r="T27" s="1"/>
    </row>
    <row r="28" spans="1:20" ht="17.25" customHeight="1">
      <c r="A28" s="4"/>
      <c r="B28" s="4"/>
      <c r="C28" s="775" t="s">
        <v>969</v>
      </c>
      <c r="D28" s="776"/>
      <c r="E28" s="561">
        <f t="shared" ref="E28:O28" si="1">E16*10000/E15</f>
        <v>212.10553543714434</v>
      </c>
      <c r="F28" s="561">
        <f t="shared" si="1"/>
        <v>216.80655928962634</v>
      </c>
      <c r="G28" s="561">
        <f t="shared" si="1"/>
        <v>186.28599528499731</v>
      </c>
      <c r="H28" s="561">
        <f t="shared" si="1"/>
        <v>197.03279541905258</v>
      </c>
      <c r="I28" s="561">
        <f t="shared" si="1"/>
        <v>146.44521670405283</v>
      </c>
      <c r="J28" s="561">
        <f t="shared" si="1"/>
        <v>289.87145367297239</v>
      </c>
      <c r="K28" s="561">
        <f t="shared" si="1"/>
        <v>295.18873870719239</v>
      </c>
      <c r="L28" s="561">
        <f t="shared" si="1"/>
        <v>320.60843240050212</v>
      </c>
      <c r="M28" s="561">
        <f t="shared" si="1"/>
        <v>313.71988363708692</v>
      </c>
      <c r="N28" s="561">
        <f t="shared" si="1"/>
        <v>285.06192485989067</v>
      </c>
      <c r="O28" s="563">
        <f t="shared" si="1"/>
        <v>238.9058719557249</v>
      </c>
      <c r="P28" s="529"/>
      <c r="Q28" s="529"/>
      <c r="R28" s="529"/>
      <c r="S28" s="529"/>
      <c r="T28" s="74"/>
    </row>
    <row r="29" spans="1:20" ht="17.25" customHeight="1">
      <c r="A29" s="4"/>
      <c r="B29" s="4"/>
      <c r="C29" s="777" t="s">
        <v>1082</v>
      </c>
      <c r="D29" s="778"/>
      <c r="E29" s="585">
        <f t="shared" ref="E29:O29" si="2">E16*100000/E14</f>
        <v>341.81989627534182</v>
      </c>
      <c r="F29" s="585">
        <f t="shared" si="2"/>
        <v>378.00774661615264</v>
      </c>
      <c r="G29" s="585">
        <f t="shared" si="2"/>
        <v>338.16069984562228</v>
      </c>
      <c r="H29" s="585">
        <f t="shared" si="2"/>
        <v>404.90269230872093</v>
      </c>
      <c r="I29" s="585">
        <f t="shared" si="2"/>
        <v>330.73123100264058</v>
      </c>
      <c r="J29" s="585">
        <f t="shared" si="2"/>
        <v>763.78453749204675</v>
      </c>
      <c r="K29" s="585">
        <f t="shared" si="2"/>
        <v>889.27333815067016</v>
      </c>
      <c r="L29" s="585">
        <f t="shared" si="2"/>
        <v>1134.1878488829216</v>
      </c>
      <c r="M29" s="585">
        <f t="shared" si="2"/>
        <v>1229.416349995128</v>
      </c>
      <c r="N29" s="585">
        <f t="shared" si="2"/>
        <v>1229.1959277721169</v>
      </c>
      <c r="O29" s="587">
        <f t="shared" si="2"/>
        <v>1117.4585103715601</v>
      </c>
      <c r="P29" s="529"/>
      <c r="Q29" s="529"/>
      <c r="R29" s="529"/>
      <c r="S29" s="529"/>
      <c r="T29" s="74"/>
    </row>
    <row r="30" spans="1:20" ht="17.25" customHeight="1">
      <c r="A30" s="4"/>
      <c r="B30" s="4"/>
      <c r="C30" s="775" t="s">
        <v>1150</v>
      </c>
      <c r="D30" s="776"/>
      <c r="E30" s="561">
        <f t="shared" ref="E30:O30" si="3">E17*10000/E15</f>
        <v>10.70339119110905</v>
      </c>
      <c r="F30" s="561">
        <f t="shared" si="3"/>
        <v>11.504682892050425</v>
      </c>
      <c r="G30" s="561">
        <f t="shared" si="3"/>
        <v>11.57055871335387</v>
      </c>
      <c r="H30" s="561">
        <f t="shared" si="3"/>
        <v>11.712649661634565</v>
      </c>
      <c r="I30" s="561">
        <f t="shared" si="3"/>
        <v>12.203768058671068</v>
      </c>
      <c r="J30" s="561">
        <f t="shared" si="3"/>
        <v>11.097524635477143</v>
      </c>
      <c r="K30" s="561">
        <f t="shared" si="3"/>
        <v>11.380348763919041</v>
      </c>
      <c r="L30" s="561">
        <f t="shared" si="3"/>
        <v>6.8670161707154991</v>
      </c>
      <c r="M30" s="561">
        <f t="shared" si="3"/>
        <v>7.210522389915214</v>
      </c>
      <c r="N30" s="561">
        <f t="shared" si="3"/>
        <v>4.9497309581721121</v>
      </c>
      <c r="O30" s="563">
        <f t="shared" si="3"/>
        <v>4.9741873481786261</v>
      </c>
      <c r="P30" s="529"/>
      <c r="Q30" s="529"/>
      <c r="R30" s="529"/>
      <c r="S30" s="529"/>
      <c r="T30" s="74"/>
    </row>
    <row r="31" spans="1:20" ht="17.25" customHeight="1">
      <c r="A31" s="4"/>
      <c r="B31" s="4"/>
      <c r="C31" s="777" t="s">
        <v>1155</v>
      </c>
      <c r="D31" s="778"/>
      <c r="E31" s="585">
        <f t="shared" ref="E31:O31" si="4">E17*100000/E14</f>
        <v>17.249111670748956</v>
      </c>
      <c r="F31" s="585">
        <f t="shared" si="4"/>
        <v>20.058707032695693</v>
      </c>
      <c r="G31" s="585">
        <f t="shared" si="4"/>
        <v>21.003770176746727</v>
      </c>
      <c r="H31" s="585">
        <f t="shared" si="4"/>
        <v>24.069512752830175</v>
      </c>
      <c r="I31" s="585">
        <f t="shared" si="4"/>
        <v>27.560935916886717</v>
      </c>
      <c r="J31" s="585">
        <f t="shared" si="4"/>
        <v>29.240953579986193</v>
      </c>
      <c r="K31" s="585">
        <f t="shared" si="4"/>
        <v>34.283966180185978</v>
      </c>
      <c r="L31" s="585">
        <f t="shared" si="4"/>
        <v>24.292830480449496</v>
      </c>
      <c r="M31" s="585">
        <f t="shared" si="4"/>
        <v>28.256844977102212</v>
      </c>
      <c r="N31" s="585">
        <f t="shared" si="4"/>
        <v>21.343394563630856</v>
      </c>
      <c r="O31" s="587">
        <f t="shared" si="4"/>
        <v>23.266267751823467</v>
      </c>
      <c r="P31" s="529"/>
      <c r="Q31" s="529"/>
      <c r="R31" s="529"/>
      <c r="S31" s="529"/>
      <c r="T31" s="74"/>
    </row>
    <row r="32" spans="1:20" ht="17.25" customHeight="1">
      <c r="A32" s="4"/>
      <c r="B32" s="4"/>
      <c r="C32" s="775" t="s">
        <v>1161</v>
      </c>
      <c r="D32" s="776"/>
      <c r="E32" s="561">
        <f t="shared" ref="E32:O32" si="5">E18*10000/E15</f>
        <v>282.39113759209374</v>
      </c>
      <c r="F32" s="561">
        <f t="shared" si="5"/>
        <v>273.84386038824255</v>
      </c>
      <c r="G32" s="561">
        <f t="shared" si="5"/>
        <v>240.81225322167745</v>
      </c>
      <c r="H32" s="561">
        <f t="shared" si="5"/>
        <v>249.60957834461217</v>
      </c>
      <c r="I32" s="561">
        <f t="shared" si="5"/>
        <v>207.81273608479876</v>
      </c>
      <c r="J32" s="561">
        <f t="shared" si="5"/>
        <v>438.9687522477625</v>
      </c>
      <c r="K32" s="561">
        <f t="shared" si="5"/>
        <v>419.40962252258561</v>
      </c>
      <c r="L32" s="561">
        <f t="shared" si="5"/>
        <v>472.12582145757955</v>
      </c>
      <c r="M32" s="561">
        <f t="shared" si="5"/>
        <v>466.25972798925881</v>
      </c>
      <c r="N32" s="561">
        <f t="shared" si="5"/>
        <v>422.48348759107773</v>
      </c>
      <c r="O32" s="563">
        <f t="shared" si="5"/>
        <v>343.26722010537549</v>
      </c>
      <c r="P32" s="529"/>
      <c r="Q32" s="529"/>
      <c r="R32" s="529"/>
      <c r="S32" s="529"/>
      <c r="T32" s="74"/>
    </row>
    <row r="33" spans="1:20" ht="17.25" customHeight="1">
      <c r="A33" s="4"/>
      <c r="B33" s="4"/>
      <c r="C33" s="777" t="s">
        <v>1174</v>
      </c>
      <c r="D33" s="778"/>
      <c r="E33" s="585">
        <f t="shared" ref="E33:O33" si="6">E18*100000/E14</f>
        <v>455.08906291325997</v>
      </c>
      <c r="F33" s="585">
        <f t="shared" si="6"/>
        <v>477.45373077824956</v>
      </c>
      <c r="G33" s="585">
        <f t="shared" si="6"/>
        <v>437.14096680354123</v>
      </c>
      <c r="H33" s="585">
        <f t="shared" si="6"/>
        <v>512.94806066586966</v>
      </c>
      <c r="I33" s="585">
        <f t="shared" si="6"/>
        <v>469.32336589898523</v>
      </c>
      <c r="J33" s="585">
        <f t="shared" si="6"/>
        <v>1156.6421638305649</v>
      </c>
      <c r="K33" s="585">
        <f t="shared" si="6"/>
        <v>1263.4960151482385</v>
      </c>
      <c r="L33" s="585">
        <f t="shared" si="6"/>
        <v>1670.197398838646</v>
      </c>
      <c r="M33" s="585">
        <f t="shared" si="6"/>
        <v>1827.1947773555491</v>
      </c>
      <c r="N33" s="585">
        <f t="shared" si="6"/>
        <v>1821.7620004957175</v>
      </c>
      <c r="O33" s="587">
        <f t="shared" si="6"/>
        <v>1605.598360970497</v>
      </c>
      <c r="P33" s="529"/>
      <c r="Q33" s="529"/>
      <c r="R33" s="529"/>
      <c r="S33" s="529"/>
      <c r="T33" s="74"/>
    </row>
    <row r="34" spans="1:20" ht="17.25" customHeight="1">
      <c r="A34" s="4"/>
      <c r="B34" s="4"/>
      <c r="C34" s="775" t="s">
        <v>1181</v>
      </c>
      <c r="D34" s="776"/>
      <c r="E34" s="561">
        <f t="shared" ref="E34:O34" si="7">E19*10000/E15</f>
        <v>21.763562088588401</v>
      </c>
      <c r="F34" s="561">
        <f t="shared" si="7"/>
        <v>25.764008166704475</v>
      </c>
      <c r="G34" s="561">
        <f t="shared" si="7"/>
        <v>17.789734021781577</v>
      </c>
      <c r="H34" s="561">
        <f t="shared" si="7"/>
        <v>18.219677251431545</v>
      </c>
      <c r="I34" s="561">
        <f t="shared" si="7"/>
        <v>12.784899870988738</v>
      </c>
      <c r="J34" s="561">
        <f t="shared" si="7"/>
        <v>21.270255551331189</v>
      </c>
      <c r="K34" s="561">
        <f t="shared" si="7"/>
        <v>20.834792352405632</v>
      </c>
      <c r="L34" s="561">
        <f t="shared" si="7"/>
        <v>24.219153806394448</v>
      </c>
      <c r="M34" s="561">
        <f t="shared" si="7"/>
        <v>25.982744474004825</v>
      </c>
      <c r="N34" s="561">
        <f t="shared" si="7"/>
        <v>23.364859039113519</v>
      </c>
      <c r="O34" s="563">
        <f t="shared" si="7"/>
        <v>19.993335554815062</v>
      </c>
      <c r="P34" s="529"/>
      <c r="Q34" s="529"/>
      <c r="R34" s="529"/>
      <c r="S34" s="529"/>
      <c r="T34" s="74"/>
    </row>
    <row r="35" spans="1:20" ht="17.25" customHeight="1">
      <c r="A35" s="4"/>
      <c r="B35" s="4"/>
      <c r="C35" s="777" t="s">
        <v>1185</v>
      </c>
      <c r="D35" s="778"/>
      <c r="E35" s="585">
        <f t="shared" ref="E35:O35" si="8">E19*100000/E14</f>
        <v>35.073193730522881</v>
      </c>
      <c r="F35" s="585">
        <f t="shared" si="8"/>
        <v>44.92020307321993</v>
      </c>
      <c r="G35" s="585">
        <f t="shared" si="8"/>
        <v>32.29329664674809</v>
      </c>
      <c r="H35" s="585">
        <f t="shared" si="8"/>
        <v>37.44146428218027</v>
      </c>
      <c r="I35" s="585">
        <f t="shared" si="8"/>
        <v>28.873361436738467</v>
      </c>
      <c r="J35" s="585">
        <f t="shared" si="8"/>
        <v>56.045161028306865</v>
      </c>
      <c r="K35" s="585">
        <f t="shared" si="8"/>
        <v>62.766030391417402</v>
      </c>
      <c r="L35" s="585">
        <f t="shared" si="8"/>
        <v>85.677939759004673</v>
      </c>
      <c r="M35" s="585">
        <f t="shared" si="8"/>
        <v>101.82207931404074</v>
      </c>
      <c r="N35" s="585">
        <f t="shared" si="8"/>
        <v>100.75000229498866</v>
      </c>
      <c r="O35" s="587">
        <f t="shared" si="8"/>
        <v>93.51684319664966</v>
      </c>
      <c r="P35" s="529"/>
      <c r="Q35" s="529"/>
      <c r="R35" s="529"/>
      <c r="S35" s="529"/>
      <c r="T35" s="74"/>
    </row>
    <row r="36" spans="1:20" ht="17.25" customHeight="1">
      <c r="A36" s="4"/>
      <c r="B36" s="4"/>
      <c r="C36" s="779" t="s">
        <v>1191</v>
      </c>
      <c r="D36" s="780"/>
      <c r="E36" s="612">
        <f t="shared" ref="E36:O36" si="9">E20/E15</f>
        <v>4.6095938063042977E-2</v>
      </c>
      <c r="F36" s="612">
        <f t="shared" si="9"/>
        <v>4.2502511585701785E-2</v>
      </c>
      <c r="G36" s="612">
        <f t="shared" si="9"/>
        <v>3.8052674968542546E-2</v>
      </c>
      <c r="H36" s="612">
        <f t="shared" si="9"/>
        <v>4.0239458615304528E-2</v>
      </c>
      <c r="I36" s="612">
        <f t="shared" si="9"/>
        <v>2.8219760806146049E-2</v>
      </c>
      <c r="J36" s="612">
        <f t="shared" si="9"/>
        <v>6.5444568891994376E-2</v>
      </c>
      <c r="K36" s="612">
        <f t="shared" si="9"/>
        <v>5.5369773793683033E-2</v>
      </c>
      <c r="L36" s="612">
        <f t="shared" si="9"/>
        <v>5.8347485786014917E-2</v>
      </c>
      <c r="M36" s="612">
        <f t="shared" si="9"/>
        <v>5.7236629453740771E-2</v>
      </c>
      <c r="N36" s="612">
        <f t="shared" si="9"/>
        <v>5.1258988019522167E-2</v>
      </c>
      <c r="O36" s="621">
        <f t="shared" si="9"/>
        <v>4.3246454080523883E-2</v>
      </c>
      <c r="P36" s="529"/>
      <c r="Q36" s="529"/>
      <c r="R36" s="529"/>
      <c r="S36" s="529"/>
      <c r="T36" s="74"/>
    </row>
    <row r="37" spans="1:20" ht="13.5" customHeight="1">
      <c r="A37" s="4"/>
      <c r="B37" s="4"/>
      <c r="C37" s="766" t="s">
        <v>491</v>
      </c>
      <c r="D37" s="731"/>
      <c r="E37" s="731"/>
      <c r="F37" s="731"/>
      <c r="G37" s="731"/>
      <c r="H37" s="731"/>
      <c r="I37" s="731"/>
      <c r="J37" s="731"/>
      <c r="K37" s="731"/>
      <c r="L37" s="731"/>
      <c r="M37" s="731"/>
      <c r="N37" s="731"/>
      <c r="O37" s="392"/>
      <c r="P37" s="74"/>
      <c r="Q37" s="74"/>
      <c r="R37" s="74"/>
      <c r="S37" s="74"/>
      <c r="T37" s="74"/>
    </row>
    <row r="38" spans="1:20" ht="11.25" customHeight="1">
      <c r="A38" s="4"/>
      <c r="B38" s="4"/>
      <c r="C38" s="439" t="s">
        <v>1234</v>
      </c>
      <c r="D38" s="1"/>
      <c r="E38" s="1"/>
      <c r="F38" s="1"/>
      <c r="G38" s="1"/>
      <c r="H38" s="1"/>
      <c r="I38" s="1"/>
      <c r="J38" s="1"/>
      <c r="K38" s="4"/>
      <c r="L38" s="4"/>
      <c r="M38" s="4"/>
      <c r="N38" s="4"/>
      <c r="O38" s="4"/>
      <c r="P38" s="4"/>
      <c r="Q38" s="4"/>
      <c r="R38" s="4"/>
      <c r="S38" s="4"/>
    </row>
    <row r="39" spans="1:20" ht="15.75" customHeight="1">
      <c r="A39" s="4"/>
      <c r="B39" s="4"/>
      <c r="C39" s="228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</row>
    <row r="40" spans="1:20" ht="15.75" customHeight="1">
      <c r="A40" s="4"/>
      <c r="B40" s="4"/>
      <c r="C40" s="228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</row>
    <row r="41" spans="1:20" ht="26.25" customHeight="1">
      <c r="A41" s="4"/>
      <c r="B41" s="4"/>
      <c r="C41" s="761" t="s">
        <v>1236</v>
      </c>
      <c r="D41" s="724"/>
      <c r="E41" s="724"/>
      <c r="F41" s="724"/>
      <c r="G41" s="724"/>
      <c r="H41" s="724"/>
      <c r="I41" s="724"/>
      <c r="J41" s="724"/>
      <c r="K41" s="724"/>
      <c r="L41" s="724"/>
      <c r="M41" s="724"/>
      <c r="N41" s="724"/>
      <c r="O41" s="623"/>
      <c r="P41" s="315"/>
      <c r="Q41" s="315"/>
      <c r="R41" s="4"/>
      <c r="S41" s="4"/>
    </row>
    <row r="42" spans="1:20" ht="6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</row>
    <row r="43" spans="1:20" ht="41.25" customHeight="1">
      <c r="A43" s="4"/>
      <c r="B43" s="4"/>
      <c r="C43" s="783" t="s">
        <v>40</v>
      </c>
      <c r="D43" s="784"/>
      <c r="E43" s="350" t="s">
        <v>277</v>
      </c>
      <c r="F43" s="350" t="s">
        <v>384</v>
      </c>
      <c r="G43" s="350" t="s">
        <v>385</v>
      </c>
      <c r="H43" s="350" t="s">
        <v>386</v>
      </c>
      <c r="I43" s="352" t="s">
        <v>387</v>
      </c>
      <c r="J43" s="350" t="s">
        <v>390</v>
      </c>
      <c r="K43" s="350" t="s">
        <v>391</v>
      </c>
      <c r="L43" s="350" t="s">
        <v>392</v>
      </c>
      <c r="M43" s="350" t="s">
        <v>393</v>
      </c>
      <c r="N43" s="356" t="s">
        <v>394</v>
      </c>
      <c r="O43" s="357"/>
      <c r="P43" s="357"/>
      <c r="Q43" s="357"/>
      <c r="R43" s="357"/>
      <c r="S43" s="1"/>
    </row>
    <row r="44" spans="1:20" ht="17.25" customHeight="1">
      <c r="A44" s="4"/>
      <c r="B44" s="4"/>
      <c r="C44" s="781" t="s">
        <v>1239</v>
      </c>
      <c r="D44" s="782"/>
      <c r="E44" s="630">
        <f t="shared" ref="E44:N44" si="10">(F14-E14)/E14</f>
        <v>1.758546934832856E-2</v>
      </c>
      <c r="F44" s="630">
        <f t="shared" si="10"/>
        <v>7.6062052033981142E-2</v>
      </c>
      <c r="G44" s="630">
        <f t="shared" si="10"/>
        <v>-1.8291658352674305E-2</v>
      </c>
      <c r="H44" s="630">
        <f t="shared" si="10"/>
        <v>1.8873172388524727E-2</v>
      </c>
      <c r="I44" s="630">
        <f t="shared" si="10"/>
        <v>-3.0524392740711965E-2</v>
      </c>
      <c r="J44" s="630">
        <f t="shared" si="10"/>
        <v>2.6644465201911494E-2</v>
      </c>
      <c r="K44" s="630">
        <f t="shared" si="10"/>
        <v>9.6074222149551934E-3</v>
      </c>
      <c r="L44" s="630">
        <f t="shared" si="10"/>
        <v>7.2332555788615804E-2</v>
      </c>
      <c r="M44" s="630">
        <f t="shared" si="10"/>
        <v>6.1414790996784568E-2</v>
      </c>
      <c r="N44" s="643">
        <f t="shared" si="10"/>
        <v>1.5993775990746605E-2</v>
      </c>
      <c r="O44" s="357"/>
      <c r="P44" s="357"/>
      <c r="Q44" s="357"/>
      <c r="R44" s="357"/>
      <c r="S44" s="1"/>
    </row>
    <row r="45" spans="1:20" ht="17.25" customHeight="1">
      <c r="A45" s="4"/>
      <c r="B45" s="4"/>
      <c r="C45" s="775" t="s">
        <v>1251</v>
      </c>
      <c r="D45" s="776"/>
      <c r="E45" s="420">
        <f t="shared" ref="E45:N45" si="11">(F27-E27)/E27</f>
        <v>8.1889603486453452E-2</v>
      </c>
      <c r="F45" s="420">
        <f t="shared" si="11"/>
        <v>4.1153214579633161E-2</v>
      </c>
      <c r="G45" s="420">
        <f t="shared" si="11"/>
        <v>0.13205940835011007</v>
      </c>
      <c r="H45" s="420">
        <f t="shared" si="11"/>
        <v>9.8975146211922993E-2</v>
      </c>
      <c r="I45" s="420">
        <f t="shared" si="11"/>
        <v>0.16671665422970336</v>
      </c>
      <c r="J45" s="420">
        <f t="shared" si="11"/>
        <v>0.14332598155864609</v>
      </c>
      <c r="K45" s="420">
        <f t="shared" si="11"/>
        <v>0.17428783869908132</v>
      </c>
      <c r="L45" s="420">
        <f t="shared" si="11"/>
        <v>0.10776308775145162</v>
      </c>
      <c r="M45" s="420">
        <f t="shared" si="11"/>
        <v>0.10033508302118606</v>
      </c>
      <c r="N45" s="446">
        <f t="shared" si="11"/>
        <v>8.4732578281214027E-2</v>
      </c>
      <c r="O45" s="645"/>
      <c r="P45" s="649"/>
      <c r="Q45" s="649"/>
      <c r="R45" s="649"/>
      <c r="S45" s="1"/>
    </row>
    <row r="46" spans="1:20" ht="17.25" customHeight="1">
      <c r="A46" s="4"/>
      <c r="B46" s="4"/>
      <c r="C46" s="777" t="s">
        <v>969</v>
      </c>
      <c r="D46" s="778"/>
      <c r="E46" s="463">
        <f t="shared" ref="E46:N46" si="12">(F28-E28)/E28</f>
        <v>2.2163607577677311E-2</v>
      </c>
      <c r="F46" s="463">
        <f t="shared" si="12"/>
        <v>-0.14077325014810729</v>
      </c>
      <c r="G46" s="463">
        <f t="shared" si="12"/>
        <v>5.7689790999123837E-2</v>
      </c>
      <c r="H46" s="463">
        <f t="shared" si="12"/>
        <v>-0.2567469979168151</v>
      </c>
      <c r="I46" s="463">
        <f t="shared" si="12"/>
        <v>0.97938492083879913</v>
      </c>
      <c r="J46" s="463">
        <f t="shared" si="12"/>
        <v>1.8343596676542197E-2</v>
      </c>
      <c r="K46" s="463">
        <f t="shared" si="12"/>
        <v>8.6113358540158905E-2</v>
      </c>
      <c r="L46" s="463">
        <f t="shared" si="12"/>
        <v>-2.1485862713710748E-2</v>
      </c>
      <c r="M46" s="463">
        <f t="shared" si="12"/>
        <v>-9.1348876089562617E-2</v>
      </c>
      <c r="N46" s="475">
        <f t="shared" si="12"/>
        <v>-0.16191588170483198</v>
      </c>
      <c r="O46" s="651"/>
      <c r="P46" s="651"/>
      <c r="Q46" s="651"/>
      <c r="R46" s="651"/>
      <c r="S46" s="1"/>
    </row>
    <row r="47" spans="1:20" ht="17.25" customHeight="1">
      <c r="A47" s="4"/>
      <c r="B47" s="4"/>
      <c r="C47" s="775" t="s">
        <v>1082</v>
      </c>
      <c r="D47" s="776"/>
      <c r="E47" s="420">
        <f t="shared" ref="E47:N47" si="13">(F29-E29)/E29</f>
        <v>0.10586818010049623</v>
      </c>
      <c r="F47" s="420">
        <f t="shared" si="13"/>
        <v>-0.10541330733889162</v>
      </c>
      <c r="G47" s="420">
        <f t="shared" si="13"/>
        <v>0.1973676790164198</v>
      </c>
      <c r="H47" s="420">
        <f t="shared" si="13"/>
        <v>-0.18318342336318127</v>
      </c>
      <c r="I47" s="420">
        <f t="shared" si="13"/>
        <v>1.3093813522737701</v>
      </c>
      <c r="J47" s="420">
        <f t="shared" si="13"/>
        <v>0.16429869223416965</v>
      </c>
      <c r="K47" s="420">
        <f t="shared" si="13"/>
        <v>0.27540970838232348</v>
      </c>
      <c r="L47" s="420">
        <f t="shared" si="13"/>
        <v>8.3961842128707706E-2</v>
      </c>
      <c r="M47" s="420">
        <f t="shared" si="13"/>
        <v>-1.7929013471476032E-4</v>
      </c>
      <c r="N47" s="446">
        <f t="shared" si="13"/>
        <v>-9.0902853545144491E-2</v>
      </c>
      <c r="O47" s="654"/>
      <c r="P47" s="651"/>
      <c r="Q47" s="651"/>
      <c r="R47" s="651"/>
      <c r="S47" s="1"/>
    </row>
    <row r="48" spans="1:20" ht="17.25" customHeight="1">
      <c r="A48" s="4"/>
      <c r="B48" s="4"/>
      <c r="C48" s="777" t="s">
        <v>1262</v>
      </c>
      <c r="D48" s="778"/>
      <c r="E48" s="463">
        <f t="shared" ref="E48:N48" si="14">(F30-E30)/E30</f>
        <v>7.4863348132784446E-2</v>
      </c>
      <c r="F48" s="463">
        <f t="shared" si="14"/>
        <v>5.7260006139729595E-3</v>
      </c>
      <c r="G48" s="463">
        <f t="shared" si="14"/>
        <v>1.2280387818844371E-2</v>
      </c>
      <c r="H48" s="463">
        <f t="shared" si="14"/>
        <v>4.1930597364761027E-2</v>
      </c>
      <c r="I48" s="463">
        <f t="shared" si="14"/>
        <v>-9.0647693226840131E-2</v>
      </c>
      <c r="J48" s="463">
        <f t="shared" si="14"/>
        <v>2.5485334588738084E-2</v>
      </c>
      <c r="K48" s="463">
        <f t="shared" si="14"/>
        <v>-0.39659000675909778</v>
      </c>
      <c r="L48" s="463">
        <f t="shared" si="14"/>
        <v>5.0022631469050956E-2</v>
      </c>
      <c r="M48" s="463">
        <f t="shared" si="14"/>
        <v>-0.31354058825267522</v>
      </c>
      <c r="N48" s="475">
        <f t="shared" si="14"/>
        <v>4.940953399928936E-3</v>
      </c>
      <c r="O48" s="654"/>
      <c r="P48" s="651"/>
      <c r="Q48" s="651"/>
      <c r="R48" s="651"/>
      <c r="S48" s="1"/>
    </row>
    <row r="49" spans="1:19" ht="17.25" customHeight="1">
      <c r="A49" s="4"/>
      <c r="B49" s="4"/>
      <c r="C49" s="775" t="s">
        <v>1263</v>
      </c>
      <c r="D49" s="776"/>
      <c r="E49" s="420">
        <f t="shared" ref="E49:N49" si="15">(F31-E31)/E31</f>
        <v>0.16288348151350016</v>
      </c>
      <c r="F49" s="420">
        <f t="shared" si="15"/>
        <v>4.7114858525556039E-2</v>
      </c>
      <c r="G49" s="420">
        <f t="shared" si="15"/>
        <v>0.14596153691862099</v>
      </c>
      <c r="H49" s="420">
        <f t="shared" si="15"/>
        <v>0.14505583058161442</v>
      </c>
      <c r="I49" s="420">
        <f t="shared" si="15"/>
        <v>6.0956480874443823E-2</v>
      </c>
      <c r="J49" s="420">
        <f t="shared" si="15"/>
        <v>0.17246402674266567</v>
      </c>
      <c r="K49" s="420">
        <f t="shared" si="15"/>
        <v>-0.29142298318771365</v>
      </c>
      <c r="L49" s="420">
        <f t="shared" si="15"/>
        <v>0.16317631244506051</v>
      </c>
      <c r="M49" s="420">
        <f t="shared" si="15"/>
        <v>-0.24466462618433285</v>
      </c>
      <c r="N49" s="446">
        <f t="shared" si="15"/>
        <v>9.0092191401886318E-2</v>
      </c>
      <c r="O49" s="654"/>
      <c r="P49" s="651"/>
      <c r="Q49" s="651"/>
      <c r="R49" s="651"/>
      <c r="S49" s="1"/>
    </row>
    <row r="50" spans="1:19" ht="17.25" customHeight="1">
      <c r="A50" s="4"/>
      <c r="B50" s="4"/>
      <c r="C50" s="777" t="s">
        <v>1161</v>
      </c>
      <c r="D50" s="778"/>
      <c r="E50" s="463">
        <f t="shared" ref="E50:N50" si="16">(F32-E32)/E32</f>
        <v>-3.0267512205703503E-2</v>
      </c>
      <c r="F50" s="463">
        <f t="shared" si="16"/>
        <v>-0.12062204761404723</v>
      </c>
      <c r="G50" s="463">
        <f t="shared" si="16"/>
        <v>3.6531883262752529E-2</v>
      </c>
      <c r="H50" s="463">
        <f t="shared" si="16"/>
        <v>-0.16744887170198453</v>
      </c>
      <c r="I50" s="463">
        <f t="shared" si="16"/>
        <v>1.1123284381792637</v>
      </c>
      <c r="J50" s="463">
        <f t="shared" si="16"/>
        <v>-4.4556997793176255E-2</v>
      </c>
      <c r="K50" s="463">
        <f t="shared" si="16"/>
        <v>0.12569143888002982</v>
      </c>
      <c r="L50" s="463">
        <f t="shared" si="16"/>
        <v>-1.2424852024001846E-2</v>
      </c>
      <c r="M50" s="463">
        <f t="shared" si="16"/>
        <v>-9.3888100923847195E-2</v>
      </c>
      <c r="N50" s="475">
        <f t="shared" si="16"/>
        <v>-0.18750145227539819</v>
      </c>
      <c r="O50" s="654"/>
      <c r="P50" s="651"/>
      <c r="Q50" s="651"/>
      <c r="R50" s="651"/>
      <c r="S50" s="1"/>
    </row>
    <row r="51" spans="1:19" ht="17.25" customHeight="1">
      <c r="A51" s="4"/>
      <c r="B51" s="4"/>
      <c r="C51" s="775" t="s">
        <v>1174</v>
      </c>
      <c r="D51" s="776"/>
      <c r="E51" s="420">
        <f t="shared" ref="E51:N51" si="17">(F33-E33)/E33</f>
        <v>4.9143496707703363E-2</v>
      </c>
      <c r="F51" s="420">
        <f t="shared" si="17"/>
        <v>-8.4432818042909683E-2</v>
      </c>
      <c r="G51" s="420">
        <f t="shared" si="17"/>
        <v>0.17341567050245707</v>
      </c>
      <c r="H51" s="420">
        <f t="shared" si="17"/>
        <v>-8.5047002049786893E-2</v>
      </c>
      <c r="I51" s="420">
        <f t="shared" si="17"/>
        <v>1.4644887680267653</v>
      </c>
      <c r="J51" s="420">
        <f t="shared" si="17"/>
        <v>9.2382808321456372E-2</v>
      </c>
      <c r="K51" s="420">
        <f t="shared" si="17"/>
        <v>0.32188576680448938</v>
      </c>
      <c r="L51" s="420">
        <f t="shared" si="17"/>
        <v>9.3999295308488454E-2</v>
      </c>
      <c r="M51" s="420">
        <f t="shared" si="17"/>
        <v>-2.973288303556961E-3</v>
      </c>
      <c r="N51" s="446">
        <f t="shared" si="17"/>
        <v>-0.11865635547695062</v>
      </c>
      <c r="O51" s="654"/>
      <c r="P51" s="651"/>
      <c r="Q51" s="651"/>
      <c r="R51" s="651"/>
      <c r="S51" s="1"/>
    </row>
    <row r="52" spans="1:19" ht="17.25" customHeight="1">
      <c r="A52" s="4"/>
      <c r="B52" s="4"/>
      <c r="C52" s="777" t="s">
        <v>1264</v>
      </c>
      <c r="D52" s="778"/>
      <c r="E52" s="463">
        <f t="shared" ref="E52:N52" si="18">(F34-E34)/E34</f>
        <v>0.1838139391811088</v>
      </c>
      <c r="F52" s="463">
        <f t="shared" si="18"/>
        <v>-0.30951217269168035</v>
      </c>
      <c r="G52" s="463">
        <f t="shared" si="18"/>
        <v>2.4168052716445891E-2</v>
      </c>
      <c r="H52" s="463">
        <f t="shared" si="18"/>
        <v>-0.29829163850944662</v>
      </c>
      <c r="I52" s="463">
        <f t="shared" si="18"/>
        <v>0.66370137943725827</v>
      </c>
      <c r="J52" s="463">
        <f t="shared" si="18"/>
        <v>-2.0472871041660054E-2</v>
      </c>
      <c r="K52" s="463">
        <f t="shared" si="18"/>
        <v>0.16243797378657582</v>
      </c>
      <c r="L52" s="463">
        <f t="shared" si="18"/>
        <v>7.2818013449534535E-2</v>
      </c>
      <c r="M52" s="463">
        <f t="shared" si="18"/>
        <v>-0.10075476967071142</v>
      </c>
      <c r="N52" s="475">
        <f t="shared" si="18"/>
        <v>-0.1442989011255929</v>
      </c>
      <c r="O52" s="654"/>
      <c r="P52" s="651"/>
      <c r="Q52" s="651"/>
      <c r="R52" s="651"/>
      <c r="S52" s="1"/>
    </row>
    <row r="53" spans="1:19" ht="17.25" customHeight="1">
      <c r="A53" s="4"/>
      <c r="B53" s="4"/>
      <c r="C53" s="779" t="s">
        <v>1265</v>
      </c>
      <c r="D53" s="780"/>
      <c r="E53" s="612">
        <f t="shared" ref="E53:N53" si="19">(F35-E35)/E35</f>
        <v>0.28075599326238626</v>
      </c>
      <c r="F53" s="612">
        <f t="shared" si="19"/>
        <v>-0.28109637896983641</v>
      </c>
      <c r="G53" s="612">
        <f t="shared" si="19"/>
        <v>0.15941907980926429</v>
      </c>
      <c r="H53" s="612">
        <f t="shared" si="19"/>
        <v>-0.22883995083279018</v>
      </c>
      <c r="I53" s="612">
        <f t="shared" si="19"/>
        <v>0.94106810705437982</v>
      </c>
      <c r="J53" s="612">
        <f t="shared" si="19"/>
        <v>0.1199188161796165</v>
      </c>
      <c r="K53" s="612">
        <f t="shared" si="19"/>
        <v>0.36503677585957761</v>
      </c>
      <c r="L53" s="612">
        <f t="shared" si="19"/>
        <v>0.18842819517423479</v>
      </c>
      <c r="M53" s="612">
        <f t="shared" si="19"/>
        <v>-1.0528924829216683E-2</v>
      </c>
      <c r="N53" s="621">
        <f t="shared" si="19"/>
        <v>-7.1793140779896347E-2</v>
      </c>
      <c r="O53" s="654"/>
      <c r="P53" s="651"/>
      <c r="Q53" s="651"/>
      <c r="R53" s="651"/>
      <c r="S53" s="1"/>
    </row>
    <row r="54" spans="1:19" ht="25.5" customHeight="1">
      <c r="A54" s="4"/>
      <c r="B54" s="4"/>
      <c r="C54" s="786" t="s">
        <v>491</v>
      </c>
      <c r="D54" s="731"/>
      <c r="E54" s="731"/>
      <c r="F54" s="731"/>
      <c r="G54" s="731"/>
      <c r="H54" s="731"/>
      <c r="I54" s="731"/>
      <c r="J54" s="731"/>
      <c r="K54" s="731"/>
      <c r="L54" s="731"/>
      <c r="M54" s="731"/>
      <c r="N54" s="665"/>
      <c r="O54" s="665"/>
      <c r="P54" s="74"/>
      <c r="Q54" s="74"/>
      <c r="R54" s="74"/>
      <c r="S54" s="4"/>
    </row>
    <row r="55" spans="1:19" ht="12" customHeight="1">
      <c r="A55" s="4"/>
      <c r="B55" s="4"/>
      <c r="C55" s="439" t="s">
        <v>1234</v>
      </c>
      <c r="D55" s="1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</row>
    <row r="56" spans="1:19">
      <c r="A56" s="4"/>
      <c r="B56" s="4"/>
      <c r="C56" s="4"/>
      <c r="D56" s="4"/>
      <c r="E56" s="4"/>
      <c r="F56" s="1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</row>
    <row r="57" spans="1:19" ht="18" customHeight="1">
      <c r="A57" s="4"/>
      <c r="B57" s="4"/>
      <c r="C57" s="669"/>
      <c r="D57" s="669"/>
      <c r="E57" s="670"/>
      <c r="F57" s="671"/>
      <c r="G57" s="672"/>
      <c r="H57" s="672"/>
      <c r="I57" s="672"/>
      <c r="J57" s="672"/>
      <c r="K57" s="672"/>
      <c r="L57" s="672"/>
      <c r="M57" s="672"/>
      <c r="N57" s="672"/>
      <c r="O57" s="672"/>
      <c r="P57" s="672"/>
      <c r="Q57" s="672"/>
      <c r="R57" s="672"/>
      <c r="S57" s="4"/>
    </row>
    <row r="58" spans="1:19" ht="22.5" customHeight="1">
      <c r="A58" s="4"/>
      <c r="B58" s="4"/>
      <c r="C58" s="785" t="s">
        <v>1267</v>
      </c>
      <c r="D58" s="724"/>
      <c r="E58" s="724"/>
      <c r="F58" s="724"/>
      <c r="G58" s="724"/>
      <c r="H58" s="724"/>
      <c r="I58" s="724"/>
      <c r="J58" s="724"/>
      <c r="K58" s="724"/>
      <c r="L58" s="724"/>
      <c r="M58" s="724"/>
      <c r="N58" s="683"/>
      <c r="O58" s="683"/>
      <c r="P58" s="4"/>
      <c r="Q58" s="4"/>
      <c r="R58" s="4"/>
      <c r="S58" s="4"/>
    </row>
    <row r="59" spans="1:19">
      <c r="A59" s="4"/>
      <c r="B59" s="4"/>
      <c r="C59" s="4"/>
      <c r="D59" s="4"/>
      <c r="E59" s="4"/>
      <c r="F59" s="796"/>
      <c r="G59" s="796"/>
      <c r="H59" s="796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</row>
    <row r="60" spans="1:19">
      <c r="A60" s="4"/>
      <c r="B60" s="4"/>
      <c r="C60" s="4"/>
      <c r="D60" s="4"/>
      <c r="E60" s="4"/>
      <c r="F60" s="731"/>
      <c r="G60" s="731"/>
      <c r="H60" s="731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</row>
    <row r="61" spans="1:19">
      <c r="A61" s="4"/>
      <c r="B61" s="4"/>
      <c r="C61" s="4"/>
      <c r="D61" s="4"/>
      <c r="E61" s="4"/>
      <c r="F61" s="731"/>
      <c r="G61" s="731"/>
      <c r="H61" s="731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</row>
    <row r="62" spans="1:19" ht="15.75" customHeight="1">
      <c r="A62" s="4"/>
      <c r="B62" s="4"/>
      <c r="C62" s="4"/>
      <c r="D62" s="4"/>
      <c r="E62" s="4"/>
      <c r="F62" s="694"/>
      <c r="G62" s="694"/>
      <c r="H62" s="696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</row>
    <row r="63" spans="1:19">
      <c r="A63" s="4"/>
      <c r="B63" s="4"/>
      <c r="C63" s="4"/>
      <c r="D63" s="4"/>
      <c r="E63" s="4"/>
      <c r="F63" s="698"/>
      <c r="G63" s="698"/>
      <c r="H63" s="698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19">
      <c r="A64" s="4"/>
      <c r="B64" s="4"/>
      <c r="C64" s="4"/>
      <c r="D64" s="4"/>
      <c r="E64" s="4"/>
      <c r="F64" s="698"/>
      <c r="G64" s="698"/>
      <c r="H64" s="698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1:19">
      <c r="A65" s="4"/>
      <c r="B65" s="4"/>
      <c r="C65" s="4"/>
      <c r="D65" s="4"/>
      <c r="E65" s="4"/>
      <c r="F65" s="698"/>
      <c r="G65" s="698"/>
      <c r="H65" s="698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1:19">
      <c r="A66" s="4"/>
      <c r="B66" s="4"/>
      <c r="C66" s="4"/>
      <c r="D66" s="4"/>
      <c r="E66" s="4"/>
      <c r="F66" s="700"/>
      <c r="G66" s="698"/>
      <c r="H66" s="698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1:19">
      <c r="A67" s="4"/>
      <c r="B67" s="4"/>
      <c r="C67" s="4"/>
      <c r="D67" s="4"/>
      <c r="E67" s="4"/>
      <c r="F67" s="703"/>
      <c r="G67" s="703"/>
      <c r="H67" s="703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1:19">
      <c r="A68" s="4"/>
      <c r="B68" s="4"/>
      <c r="C68" s="4"/>
      <c r="D68" s="4"/>
      <c r="E68" s="4"/>
      <c r="F68" s="703"/>
      <c r="G68" s="703"/>
      <c r="H68" s="70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1:19">
      <c r="A69" s="4"/>
      <c r="B69" s="4"/>
      <c r="C69" s="4"/>
      <c r="D69" s="4"/>
      <c r="E69" s="4"/>
      <c r="F69" s="703"/>
      <c r="G69" s="703"/>
      <c r="H69" s="703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1:19">
      <c r="A70" s="4"/>
      <c r="B70" s="4"/>
      <c r="C70" s="4"/>
      <c r="D70" s="4"/>
      <c r="E70" s="4"/>
      <c r="F70" s="703"/>
      <c r="G70" s="703"/>
      <c r="H70" s="703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1:19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</row>
    <row r="72" spans="1:19" ht="24" customHeight="1">
      <c r="A72" s="4"/>
      <c r="B72" s="4"/>
      <c r="C72" s="785" t="s">
        <v>1270</v>
      </c>
      <c r="D72" s="724"/>
      <c r="E72" s="724"/>
      <c r="F72" s="724"/>
      <c r="G72" s="724"/>
      <c r="H72" s="724"/>
      <c r="I72" s="724"/>
      <c r="J72" s="724"/>
      <c r="K72" s="724"/>
      <c r="L72" s="724"/>
      <c r="M72" s="724"/>
      <c r="N72" s="683"/>
      <c r="O72" s="683"/>
      <c r="P72" s="4"/>
      <c r="Q72" s="4"/>
      <c r="R72" s="4"/>
      <c r="S72" s="4"/>
    </row>
    <row r="73" spans="1:19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</row>
    <row r="74" spans="1:19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</row>
    <row r="75" spans="1:19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</row>
    <row r="76" spans="1:19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</row>
    <row r="77" spans="1:19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</row>
    <row r="78" spans="1:19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</row>
    <row r="79" spans="1:1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</row>
    <row r="80" spans="1:19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</row>
    <row r="81" spans="1:19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</row>
    <row r="82" spans="1:19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</row>
    <row r="83" spans="1:19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</row>
    <row r="84" spans="1:19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</row>
    <row r="85" spans="1:19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</row>
    <row r="86" spans="1:19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</row>
    <row r="87" spans="1:19" ht="21.75" customHeight="1">
      <c r="A87" s="4"/>
      <c r="B87" s="4"/>
      <c r="C87" s="785" t="s">
        <v>1272</v>
      </c>
      <c r="D87" s="724"/>
      <c r="E87" s="724"/>
      <c r="F87" s="724"/>
      <c r="G87" s="724"/>
      <c r="H87" s="724"/>
      <c r="I87" s="724"/>
      <c r="J87" s="724"/>
      <c r="K87" s="724"/>
      <c r="L87" s="724"/>
      <c r="M87" s="724"/>
      <c r="N87" s="683"/>
      <c r="O87" s="683"/>
      <c r="P87" s="4"/>
      <c r="Q87" s="4"/>
      <c r="R87" s="4"/>
      <c r="S87" s="4"/>
    </row>
    <row r="88" spans="1:19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</row>
    <row r="89" spans="1:1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</row>
    <row r="90" spans="1:19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</row>
    <row r="91" spans="1:19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</row>
    <row r="92" spans="1:19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</row>
    <row r="93" spans="1:19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</row>
    <row r="94" spans="1:19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</row>
    <row r="95" spans="1:19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</row>
    <row r="96" spans="1:19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</row>
    <row r="97" spans="1:19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</row>
    <row r="98" spans="1:19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</row>
    <row r="99" spans="1:1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</row>
    <row r="100" spans="1:19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</row>
    <row r="101" spans="1:19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</row>
    <row r="102" spans="1:19" ht="20.25" customHeight="1">
      <c r="A102" s="4"/>
      <c r="B102" s="4"/>
      <c r="C102" s="785" t="s">
        <v>1273</v>
      </c>
      <c r="D102" s="724"/>
      <c r="E102" s="724"/>
      <c r="F102" s="724"/>
      <c r="G102" s="724"/>
      <c r="H102" s="724"/>
      <c r="I102" s="724"/>
      <c r="J102" s="724"/>
      <c r="K102" s="724"/>
      <c r="L102" s="724"/>
      <c r="M102" s="724"/>
      <c r="N102" s="683"/>
      <c r="O102" s="683"/>
      <c r="P102" s="4"/>
      <c r="Q102" s="4"/>
      <c r="R102" s="4"/>
      <c r="S102" s="4"/>
    </row>
    <row r="103" spans="1:19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</row>
    <row r="104" spans="1:19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</row>
    <row r="105" spans="1:19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</row>
    <row r="106" spans="1:19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19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</row>
    <row r="108" spans="1:19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</row>
    <row r="109" spans="1:1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</row>
    <row r="110" spans="1:19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</row>
    <row r="111" spans="1:19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</row>
    <row r="112" spans="1:19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</row>
    <row r="113" spans="1:19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</row>
    <row r="114" spans="1:19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</row>
    <row r="115" spans="1:19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</row>
    <row r="116" spans="1:19" ht="22.5" customHeight="1">
      <c r="A116" s="4"/>
      <c r="B116" s="4"/>
      <c r="C116" s="795" t="s">
        <v>1275</v>
      </c>
      <c r="D116" s="724"/>
      <c r="E116" s="724"/>
      <c r="F116" s="724"/>
      <c r="G116" s="724"/>
      <c r="H116" s="724"/>
      <c r="I116" s="724"/>
      <c r="J116" s="724"/>
      <c r="K116" s="724"/>
      <c r="L116" s="724"/>
      <c r="M116" s="724"/>
      <c r="N116" s="4"/>
      <c r="O116" s="4"/>
      <c r="P116" s="4"/>
      <c r="Q116" s="4"/>
      <c r="R116" s="4"/>
      <c r="S116" s="4"/>
    </row>
    <row r="117" spans="1:19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</row>
    <row r="118" spans="1:19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</row>
    <row r="119" spans="1: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</row>
    <row r="120" spans="1:19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</row>
    <row r="121" spans="1:19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</row>
    <row r="122" spans="1:19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</row>
    <row r="123" spans="1:19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</row>
    <row r="124" spans="1:19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</row>
    <row r="125" spans="1:19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</row>
    <row r="126" spans="1:19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</row>
    <row r="127" spans="1:19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</row>
    <row r="128" spans="1:19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</row>
    <row r="129" spans="1:1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</row>
    <row r="130" spans="1:19">
      <c r="A130" s="4"/>
      <c r="B130" s="4"/>
      <c r="C130" s="4"/>
      <c r="D130" s="485"/>
      <c r="E130" s="485"/>
      <c r="F130" s="485"/>
      <c r="G130" s="485"/>
      <c r="H130" s="485"/>
      <c r="I130" s="485"/>
      <c r="J130" s="485"/>
      <c r="K130" s="485"/>
      <c r="L130" s="4"/>
      <c r="M130" s="4"/>
      <c r="N130" s="4"/>
      <c r="O130" s="4"/>
      <c r="P130" s="4"/>
      <c r="Q130" s="4"/>
      <c r="R130" s="4"/>
      <c r="S130" s="4"/>
    </row>
    <row r="131" spans="1:19" ht="16.5" customHeight="1">
      <c r="A131" s="4"/>
      <c r="B131" s="4"/>
      <c r="C131" s="4"/>
      <c r="D131" s="3"/>
      <c r="E131" s="3"/>
      <c r="F131" s="3"/>
      <c r="G131" s="3" t="s">
        <v>3</v>
      </c>
      <c r="H131" s="3"/>
      <c r="I131" s="3"/>
      <c r="J131" s="3"/>
      <c r="K131" s="3"/>
      <c r="L131" s="3"/>
      <c r="M131" s="3"/>
      <c r="N131" s="4"/>
      <c r="O131" s="4"/>
      <c r="P131" s="4"/>
      <c r="Q131" s="4"/>
      <c r="R131" s="4"/>
      <c r="S131" s="4"/>
    </row>
    <row r="132" spans="1:19" ht="18.75" customHeight="1">
      <c r="A132" s="4"/>
      <c r="B132" s="4"/>
      <c r="C132" s="4"/>
      <c r="D132" s="208"/>
      <c r="E132" s="208"/>
      <c r="F132" s="208"/>
      <c r="G132" s="3" t="s">
        <v>4</v>
      </c>
      <c r="H132" s="208"/>
      <c r="I132" s="208"/>
      <c r="J132" s="208"/>
      <c r="K132" s="208"/>
      <c r="L132" s="208"/>
      <c r="M132" s="208"/>
      <c r="N132" s="4"/>
      <c r="O132" s="4"/>
      <c r="P132" s="4"/>
      <c r="Q132" s="4"/>
      <c r="R132" s="4"/>
      <c r="S132" s="4"/>
    </row>
    <row r="133" spans="1:19" ht="16.5" customHeight="1">
      <c r="A133" s="4"/>
      <c r="B133" s="4"/>
      <c r="C133" s="4"/>
      <c r="D133" s="128"/>
      <c r="E133" s="128"/>
      <c r="F133" s="128"/>
      <c r="G133" s="128" t="s">
        <v>5</v>
      </c>
      <c r="H133" s="128"/>
      <c r="I133" s="128"/>
      <c r="J133" s="128"/>
      <c r="K133" s="128"/>
      <c r="L133" s="128"/>
      <c r="M133" s="128"/>
      <c r="N133" s="4"/>
      <c r="O133" s="4"/>
      <c r="P133" s="4"/>
      <c r="Q133" s="4"/>
      <c r="R133" s="4"/>
      <c r="S133" s="4"/>
    </row>
    <row r="134" spans="1:19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</row>
    <row r="135" spans="1:19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</row>
    <row r="136" spans="1:19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</row>
    <row r="137" spans="1:19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</row>
    <row r="138" spans="1:19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</row>
    <row r="139" spans="1:1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</row>
    <row r="140" spans="1:19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</row>
    <row r="141" spans="1:19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</row>
    <row r="142" spans="1:19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</row>
    <row r="143" spans="1:19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</row>
    <row r="144" spans="1:19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</row>
    <row r="145" spans="1:19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</row>
    <row r="146" spans="1:19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</row>
    <row r="147" spans="1:19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</row>
    <row r="148" spans="1:19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</row>
    <row r="149" spans="1:1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</row>
    <row r="150" spans="1:19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</row>
    <row r="151" spans="1:19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</row>
    <row r="152" spans="1:19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</row>
    <row r="153" spans="1:19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</row>
    <row r="154" spans="1:19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</row>
    <row r="155" spans="1:19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</row>
    <row r="156" spans="1:19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</row>
    <row r="157" spans="1:19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</row>
    <row r="158" spans="1:19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</row>
    <row r="159" spans="1:1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</row>
    <row r="160" spans="1:19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</row>
    <row r="161" spans="1:19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</row>
    <row r="162" spans="1:19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</row>
    <row r="163" spans="1:19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</row>
    <row r="164" spans="1:19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</row>
    <row r="165" spans="1:19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</row>
    <row r="166" spans="1:19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</row>
    <row r="167" spans="1:19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</row>
    <row r="168" spans="1:19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</row>
    <row r="169" spans="1:1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</row>
    <row r="170" spans="1:19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</row>
    <row r="171" spans="1:19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</row>
    <row r="172" spans="1:19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</row>
    <row r="173" spans="1:19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</row>
    <row r="174" spans="1:19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</row>
    <row r="175" spans="1:19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</row>
    <row r="176" spans="1:19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</row>
    <row r="177" spans="1:19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</row>
    <row r="178" spans="1:19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</row>
    <row r="179" spans="1:1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</row>
    <row r="180" spans="1:19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</row>
    <row r="181" spans="1:19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</row>
    <row r="182" spans="1:19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</row>
    <row r="183" spans="1:19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</row>
    <row r="184" spans="1:19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</row>
    <row r="185" spans="1:19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</row>
    <row r="186" spans="1:19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</row>
    <row r="187" spans="1:19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</row>
    <row r="188" spans="1:19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</row>
    <row r="189" spans="1:1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</row>
    <row r="190" spans="1:19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</row>
    <row r="191" spans="1:19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</row>
    <row r="192" spans="1:19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</row>
    <row r="193" spans="1:19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</row>
    <row r="194" spans="1:19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</row>
    <row r="195" spans="1:19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</row>
    <row r="196" spans="1:19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</row>
    <row r="197" spans="1:19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</row>
    <row r="198" spans="1:19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</row>
    <row r="199" spans="1:1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</row>
    <row r="200" spans="1:19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</row>
    <row r="201" spans="1:19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</row>
    <row r="202" spans="1:19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</row>
    <row r="203" spans="1:19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</row>
    <row r="204" spans="1:19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</row>
    <row r="205" spans="1:19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</row>
    <row r="206" spans="1:19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</row>
    <row r="207" spans="1:19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</row>
    <row r="208" spans="1:19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</row>
    <row r="209" spans="1:1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</row>
    <row r="210" spans="1:19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</row>
    <row r="211" spans="1:19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</row>
    <row r="212" spans="1:19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</row>
    <row r="213" spans="1:19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</row>
    <row r="214" spans="1:19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</row>
    <row r="215" spans="1:19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</row>
    <row r="216" spans="1:19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</row>
    <row r="217" spans="1:19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</row>
    <row r="218" spans="1:19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</row>
    <row r="219" spans="1: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</row>
    <row r="220" spans="1:19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</row>
    <row r="221" spans="1:19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</row>
    <row r="222" spans="1:19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</row>
    <row r="223" spans="1:19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</row>
    <row r="224" spans="1:19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</row>
    <row r="225" spans="1:19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</row>
    <row r="226" spans="1:19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</row>
    <row r="227" spans="1:19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</row>
    <row r="228" spans="1:19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</row>
    <row r="229" spans="1:1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</row>
    <row r="230" spans="1:19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</row>
    <row r="231" spans="1:19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</row>
    <row r="232" spans="1:19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</row>
    <row r="233" spans="1:19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</row>
    <row r="234" spans="1:19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</row>
    <row r="235" spans="1:19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</row>
    <row r="236" spans="1:19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</row>
    <row r="237" spans="1:19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</row>
    <row r="238" spans="1:19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</row>
    <row r="239" spans="1:1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</row>
    <row r="240" spans="1:19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</row>
    <row r="241" spans="1:19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</row>
    <row r="242" spans="1:19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</row>
    <row r="243" spans="1:19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</row>
    <row r="244" spans="1:19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</row>
    <row r="245" spans="1:19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</row>
    <row r="246" spans="1:19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</row>
    <row r="247" spans="1:19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</row>
    <row r="248" spans="1:19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</row>
    <row r="249" spans="1:1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</row>
    <row r="250" spans="1:19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</row>
    <row r="251" spans="1:19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</row>
    <row r="252" spans="1:19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</row>
    <row r="253" spans="1:19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</row>
    <row r="254" spans="1:19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</row>
    <row r="255" spans="1:19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</row>
    <row r="256" spans="1:19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</row>
    <row r="257" spans="1:19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</row>
    <row r="258" spans="1:19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</row>
    <row r="259" spans="1:1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</row>
    <row r="260" spans="1:19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</row>
    <row r="261" spans="1:19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</row>
    <row r="262" spans="1:19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</row>
    <row r="263" spans="1:19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</row>
    <row r="264" spans="1:19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</row>
    <row r="265" spans="1:19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</row>
    <row r="266" spans="1:19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</row>
    <row r="267" spans="1:19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</row>
    <row r="268" spans="1:19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</row>
    <row r="269" spans="1:1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</row>
    <row r="270" spans="1:19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</row>
    <row r="271" spans="1:19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</row>
    <row r="272" spans="1:19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</row>
    <row r="273" spans="1:19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</row>
    <row r="274" spans="1:19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</row>
    <row r="275" spans="1:19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</row>
    <row r="276" spans="1:19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</row>
    <row r="277" spans="1:19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</row>
    <row r="278" spans="1:19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</row>
    <row r="279" spans="1:1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</row>
    <row r="280" spans="1:19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</row>
    <row r="281" spans="1:19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</row>
    <row r="282" spans="1:19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</row>
    <row r="283" spans="1:19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</row>
    <row r="284" spans="1:19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</row>
    <row r="285" spans="1:19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</row>
    <row r="286" spans="1:19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</row>
    <row r="287" spans="1:19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</row>
    <row r="288" spans="1:19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</row>
    <row r="289" spans="1:1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</row>
    <row r="290" spans="1:19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</row>
    <row r="291" spans="1:19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</row>
    <row r="292" spans="1:19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</row>
    <row r="293" spans="1:19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</row>
    <row r="294" spans="1:19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</row>
    <row r="295" spans="1:19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</row>
    <row r="296" spans="1:19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</row>
    <row r="297" spans="1:19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</row>
    <row r="298" spans="1:19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</row>
    <row r="299" spans="1:1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</row>
    <row r="300" spans="1:19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</row>
    <row r="301" spans="1:19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</row>
    <row r="302" spans="1:19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</row>
    <row r="303" spans="1:19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</row>
    <row r="304" spans="1:19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</row>
    <row r="305" spans="1:19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</row>
    <row r="306" spans="1:19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</row>
    <row r="307" spans="1:19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</row>
    <row r="308" spans="1:19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</row>
    <row r="309" spans="1:1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</row>
    <row r="310" spans="1:19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</row>
    <row r="311" spans="1:19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</row>
    <row r="312" spans="1:19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</row>
    <row r="313" spans="1:19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</row>
    <row r="314" spans="1:19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</row>
    <row r="315" spans="1:19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</row>
    <row r="316" spans="1:19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</row>
    <row r="317" spans="1:19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</row>
    <row r="318" spans="1:19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</row>
    <row r="319" spans="1: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</row>
    <row r="320" spans="1:19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</row>
    <row r="321" spans="1:19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</row>
    <row r="322" spans="1:19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</row>
    <row r="323" spans="1:19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</row>
    <row r="324" spans="1:19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</row>
    <row r="325" spans="1:19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</row>
    <row r="326" spans="1:19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</row>
    <row r="327" spans="1:19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</row>
    <row r="328" spans="1:19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</row>
    <row r="329" spans="1:1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</row>
    <row r="330" spans="1:19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</row>
    <row r="331" spans="1:19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</row>
    <row r="332" spans="1:19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</row>
    <row r="333" spans="1:19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</row>
    <row r="334" spans="1:19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</row>
    <row r="335" spans="1:19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</row>
    <row r="336" spans="1:19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</row>
    <row r="337" spans="1:19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</row>
    <row r="338" spans="1:19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</row>
    <row r="339" spans="1:1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</row>
    <row r="340" spans="1:19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</row>
    <row r="341" spans="1:19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</row>
    <row r="342" spans="1:19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</row>
    <row r="343" spans="1:19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</row>
    <row r="344" spans="1:19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</row>
    <row r="345" spans="1:19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</row>
    <row r="346" spans="1:19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</row>
    <row r="347" spans="1:19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</row>
    <row r="348" spans="1:19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</row>
    <row r="349" spans="1:1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</row>
    <row r="350" spans="1:19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</row>
    <row r="351" spans="1:19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</row>
    <row r="352" spans="1:19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</row>
    <row r="353" spans="1:19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</row>
    <row r="354" spans="1:19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</row>
    <row r="355" spans="1:19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</row>
    <row r="356" spans="1:19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</row>
    <row r="357" spans="1:19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</row>
    <row r="358" spans="1:19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</row>
    <row r="359" spans="1:1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</row>
    <row r="360" spans="1:19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</row>
    <row r="361" spans="1:19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</row>
    <row r="362" spans="1:19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</row>
    <row r="363" spans="1:19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</row>
    <row r="364" spans="1:19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</row>
    <row r="365" spans="1:19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</row>
    <row r="366" spans="1:19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</row>
    <row r="367" spans="1:19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</row>
    <row r="368" spans="1:19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</row>
    <row r="369" spans="1:1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</row>
    <row r="370" spans="1:19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</row>
    <row r="371" spans="1:19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</row>
    <row r="372" spans="1:19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</row>
    <row r="373" spans="1:19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</row>
    <row r="374" spans="1:19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</row>
    <row r="375" spans="1:19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</row>
    <row r="376" spans="1:19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</row>
    <row r="377" spans="1:19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</row>
    <row r="378" spans="1:19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</row>
    <row r="379" spans="1:1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</row>
    <row r="380" spans="1:19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</row>
    <row r="381" spans="1:19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</row>
    <row r="382" spans="1:19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</row>
    <row r="383" spans="1:19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</row>
    <row r="384" spans="1:19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</row>
    <row r="385" spans="1:19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</row>
    <row r="386" spans="1:19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</row>
    <row r="387" spans="1:19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</row>
    <row r="388" spans="1:19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</row>
    <row r="389" spans="1:1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</row>
    <row r="390" spans="1:19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</row>
    <row r="391" spans="1:19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</row>
    <row r="392" spans="1:19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</row>
    <row r="393" spans="1:19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</row>
    <row r="394" spans="1:19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</row>
    <row r="395" spans="1:19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</row>
    <row r="396" spans="1:19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</row>
    <row r="397" spans="1:19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</row>
    <row r="398" spans="1:19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</row>
    <row r="399" spans="1:1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</row>
    <row r="400" spans="1:19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</row>
    <row r="401" spans="1:19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</row>
    <row r="402" spans="1:19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</row>
    <row r="403" spans="1:19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</row>
    <row r="404" spans="1:19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</row>
    <row r="405" spans="1:19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</row>
    <row r="406" spans="1:19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</row>
    <row r="407" spans="1:19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</row>
    <row r="408" spans="1:19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</row>
    <row r="409" spans="1:1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</row>
    <row r="410" spans="1:19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</row>
    <row r="411" spans="1:19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</row>
    <row r="412" spans="1:19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</row>
    <row r="413" spans="1:19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</row>
    <row r="414" spans="1:19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</row>
    <row r="415" spans="1:19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</row>
    <row r="416" spans="1:19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</row>
    <row r="417" spans="1:19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</row>
    <row r="418" spans="1:19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</row>
    <row r="419" spans="1: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</row>
    <row r="420" spans="1:19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</row>
    <row r="421" spans="1:19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</row>
    <row r="422" spans="1:19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</row>
    <row r="423" spans="1:19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</row>
    <row r="424" spans="1:19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</row>
    <row r="425" spans="1:19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</row>
    <row r="426" spans="1:19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</row>
    <row r="427" spans="1:19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</row>
    <row r="428" spans="1:19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</row>
    <row r="429" spans="1:1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</row>
    <row r="430" spans="1:19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</row>
    <row r="431" spans="1:19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</row>
    <row r="432" spans="1:19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</row>
    <row r="433" spans="1:19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</row>
    <row r="434" spans="1:19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</row>
    <row r="435" spans="1:19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</row>
    <row r="436" spans="1:19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</row>
    <row r="437" spans="1:19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</row>
    <row r="438" spans="1:19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</row>
    <row r="439" spans="1:1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</row>
    <row r="440" spans="1:19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</row>
    <row r="441" spans="1:19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</row>
    <row r="442" spans="1:19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</row>
    <row r="443" spans="1:19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</row>
    <row r="444" spans="1:19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</row>
    <row r="445" spans="1:19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</row>
    <row r="446" spans="1:19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</row>
    <row r="447" spans="1:19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</row>
    <row r="448" spans="1:19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</row>
    <row r="449" spans="1:1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</row>
    <row r="450" spans="1:19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</row>
    <row r="451" spans="1:19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</row>
    <row r="452" spans="1:19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</row>
    <row r="453" spans="1:19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</row>
    <row r="454" spans="1:19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</row>
    <row r="455" spans="1:19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</row>
    <row r="456" spans="1:19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</row>
    <row r="457" spans="1:19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</row>
    <row r="458" spans="1:19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</row>
    <row r="459" spans="1:1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</row>
    <row r="460" spans="1:19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</row>
    <row r="461" spans="1:19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</row>
    <row r="462" spans="1:19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</row>
    <row r="463" spans="1:19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</row>
    <row r="464" spans="1:19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</row>
    <row r="465" spans="1:19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</row>
    <row r="466" spans="1:19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</row>
    <row r="467" spans="1:19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</row>
    <row r="468" spans="1:19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</row>
    <row r="469" spans="1:1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</row>
    <row r="470" spans="1:19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</row>
    <row r="471" spans="1:19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</row>
    <row r="472" spans="1:19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</row>
    <row r="473" spans="1:19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</row>
    <row r="474" spans="1:19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</row>
    <row r="475" spans="1:19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</row>
    <row r="476" spans="1:19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</row>
    <row r="477" spans="1:19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</row>
    <row r="478" spans="1:19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</row>
    <row r="479" spans="1:1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</row>
    <row r="480" spans="1:19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</row>
    <row r="481" spans="1:19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</row>
    <row r="482" spans="1:19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</row>
    <row r="483" spans="1:19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</row>
    <row r="484" spans="1:19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</row>
    <row r="485" spans="1:19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</row>
    <row r="486" spans="1:19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</row>
    <row r="487" spans="1:19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</row>
    <row r="488" spans="1:19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</row>
    <row r="489" spans="1:1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</row>
    <row r="490" spans="1:19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</row>
    <row r="491" spans="1:19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</row>
    <row r="492" spans="1:19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</row>
    <row r="493" spans="1:19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</row>
    <row r="494" spans="1:19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</row>
    <row r="495" spans="1:19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</row>
    <row r="496" spans="1:19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</row>
    <row r="497" spans="1:19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</row>
    <row r="498" spans="1:19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</row>
    <row r="499" spans="1:1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</row>
    <row r="500" spans="1:19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</row>
    <row r="501" spans="1:19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</row>
    <row r="502" spans="1:19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</row>
    <row r="503" spans="1:19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</row>
    <row r="504" spans="1:19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</row>
    <row r="505" spans="1:19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</row>
    <row r="506" spans="1:19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</row>
    <row r="507" spans="1:19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</row>
    <row r="508" spans="1:19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</row>
    <row r="509" spans="1:1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</row>
    <row r="510" spans="1:19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</row>
    <row r="511" spans="1:19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</row>
    <row r="512" spans="1:19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</row>
    <row r="513" spans="1:19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</row>
    <row r="514" spans="1:19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</row>
    <row r="515" spans="1:19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</row>
    <row r="516" spans="1:19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</row>
    <row r="517" spans="1:19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</row>
    <row r="518" spans="1:19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</row>
    <row r="519" spans="1: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</row>
    <row r="520" spans="1:19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</row>
    <row r="521" spans="1:19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</row>
    <row r="522" spans="1:19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</row>
    <row r="523" spans="1:19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</row>
    <row r="524" spans="1:19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</row>
    <row r="525" spans="1:19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</row>
    <row r="526" spans="1:19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</row>
    <row r="527" spans="1:19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</row>
    <row r="528" spans="1:19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</row>
    <row r="529" spans="1:1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</row>
    <row r="530" spans="1:19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</row>
    <row r="531" spans="1:19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</row>
    <row r="532" spans="1:19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</row>
    <row r="533" spans="1:19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</row>
    <row r="534" spans="1:19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</row>
    <row r="535" spans="1:19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</row>
    <row r="536" spans="1:19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</row>
    <row r="537" spans="1:19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</row>
    <row r="538" spans="1:19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</row>
    <row r="539" spans="1:1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</row>
    <row r="540" spans="1:19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</row>
    <row r="541" spans="1:19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</row>
    <row r="542" spans="1:19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</row>
    <row r="543" spans="1:19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</row>
    <row r="544" spans="1:19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</row>
    <row r="545" spans="1:19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</row>
    <row r="546" spans="1:19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</row>
    <row r="547" spans="1:19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</row>
    <row r="548" spans="1:19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</row>
    <row r="549" spans="1:1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</row>
    <row r="550" spans="1:19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</row>
    <row r="551" spans="1:19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</row>
    <row r="552" spans="1:19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</row>
    <row r="553" spans="1:19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</row>
    <row r="554" spans="1:19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</row>
    <row r="555" spans="1:19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</row>
    <row r="556" spans="1:19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</row>
    <row r="557" spans="1:19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</row>
    <row r="558" spans="1:19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</row>
    <row r="559" spans="1:1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</row>
    <row r="560" spans="1:19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</row>
    <row r="561" spans="1:19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</row>
    <row r="562" spans="1:19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</row>
    <row r="563" spans="1:19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</row>
    <row r="564" spans="1:19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</row>
    <row r="565" spans="1:19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</row>
    <row r="566" spans="1:19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</row>
    <row r="567" spans="1:19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</row>
    <row r="568" spans="1:19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</row>
    <row r="569" spans="1:1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</row>
    <row r="570" spans="1:19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</row>
    <row r="571" spans="1:19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</row>
    <row r="572" spans="1:19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</row>
    <row r="573" spans="1:19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</row>
    <row r="574" spans="1:19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</row>
    <row r="575" spans="1:19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</row>
    <row r="576" spans="1:19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</row>
    <row r="577" spans="1:19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</row>
    <row r="578" spans="1:19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</row>
    <row r="579" spans="1:1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</row>
    <row r="580" spans="1:19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</row>
    <row r="581" spans="1:19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</row>
    <row r="582" spans="1:19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</row>
    <row r="583" spans="1:19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</row>
    <row r="584" spans="1:19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</row>
    <row r="585" spans="1:19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</row>
    <row r="586" spans="1:19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</row>
    <row r="587" spans="1:19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</row>
    <row r="588" spans="1:19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</row>
    <row r="589" spans="1:1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</row>
    <row r="590" spans="1:19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</row>
    <row r="591" spans="1:19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</row>
    <row r="592" spans="1:19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</row>
    <row r="593" spans="1:19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</row>
    <row r="594" spans="1:19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</row>
    <row r="595" spans="1:19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</row>
    <row r="596" spans="1:19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</row>
    <row r="597" spans="1:19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</row>
    <row r="598" spans="1:19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</row>
    <row r="599" spans="1:1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</row>
    <row r="600" spans="1:19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</row>
    <row r="601" spans="1:19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</row>
    <row r="602" spans="1:19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</row>
    <row r="603" spans="1:19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</row>
    <row r="604" spans="1:19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</row>
    <row r="605" spans="1:19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</row>
    <row r="606" spans="1:19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</row>
    <row r="607" spans="1:19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</row>
    <row r="608" spans="1:19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</row>
    <row r="609" spans="1:1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</row>
    <row r="610" spans="1:19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</row>
    <row r="611" spans="1:19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</row>
    <row r="612" spans="1:19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</row>
    <row r="613" spans="1:19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</row>
    <row r="614" spans="1:19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</row>
    <row r="615" spans="1:19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</row>
    <row r="616" spans="1:19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</row>
    <row r="617" spans="1:19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</row>
    <row r="618" spans="1:19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</row>
    <row r="619" spans="1: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</row>
    <row r="620" spans="1:19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</row>
    <row r="621" spans="1:19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</row>
    <row r="622" spans="1:19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</row>
    <row r="623" spans="1:19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</row>
    <row r="624" spans="1:19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</row>
    <row r="625" spans="1:19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</row>
    <row r="626" spans="1:19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</row>
    <row r="627" spans="1:19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</row>
    <row r="628" spans="1:19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</row>
    <row r="629" spans="1:1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</row>
    <row r="630" spans="1:19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</row>
    <row r="631" spans="1:19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</row>
    <row r="632" spans="1:19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</row>
    <row r="633" spans="1:19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</row>
    <row r="634" spans="1:19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</row>
    <row r="635" spans="1:19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</row>
    <row r="636" spans="1:19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</row>
    <row r="637" spans="1:19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</row>
    <row r="638" spans="1:19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</row>
    <row r="639" spans="1:1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</row>
    <row r="640" spans="1:19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</row>
    <row r="641" spans="1:19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</row>
    <row r="642" spans="1:19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</row>
    <row r="643" spans="1:19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</row>
    <row r="644" spans="1:19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</row>
    <row r="645" spans="1:19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</row>
    <row r="646" spans="1:19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</row>
    <row r="647" spans="1:19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</row>
    <row r="648" spans="1:19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</row>
    <row r="649" spans="1:1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</row>
    <row r="650" spans="1:19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</row>
    <row r="651" spans="1:19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</row>
    <row r="652" spans="1:19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</row>
    <row r="653" spans="1:19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</row>
    <row r="654" spans="1:19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</row>
    <row r="655" spans="1:19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</row>
    <row r="656" spans="1:19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</row>
    <row r="657" spans="1:19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</row>
    <row r="658" spans="1:19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</row>
    <row r="659" spans="1:1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</row>
    <row r="660" spans="1:19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</row>
    <row r="661" spans="1:19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</row>
    <row r="662" spans="1:19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</row>
    <row r="663" spans="1:19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</row>
    <row r="664" spans="1:19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</row>
    <row r="665" spans="1:19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</row>
    <row r="666" spans="1:19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</row>
    <row r="667" spans="1:19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</row>
    <row r="668" spans="1:19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</row>
    <row r="669" spans="1:1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</row>
    <row r="670" spans="1:19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</row>
    <row r="671" spans="1:19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</row>
    <row r="672" spans="1:19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</row>
    <row r="673" spans="1:19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</row>
    <row r="674" spans="1:19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</row>
    <row r="675" spans="1:19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</row>
    <row r="676" spans="1:19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</row>
    <row r="677" spans="1:19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</row>
    <row r="678" spans="1:19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</row>
    <row r="679" spans="1:1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</row>
    <row r="680" spans="1:19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</row>
    <row r="681" spans="1:19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</row>
    <row r="682" spans="1:19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</row>
    <row r="683" spans="1:19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</row>
    <row r="684" spans="1:19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</row>
    <row r="685" spans="1:19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</row>
    <row r="686" spans="1:19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</row>
    <row r="687" spans="1:19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</row>
    <row r="688" spans="1:19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</row>
    <row r="689" spans="1:1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</row>
    <row r="690" spans="1:19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</row>
    <row r="691" spans="1:19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</row>
    <row r="692" spans="1:19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</row>
    <row r="693" spans="1:19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</row>
    <row r="694" spans="1:19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</row>
    <row r="695" spans="1:19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</row>
    <row r="696" spans="1:19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</row>
    <row r="697" spans="1:19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</row>
    <row r="698" spans="1:19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</row>
    <row r="699" spans="1:1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</row>
    <row r="700" spans="1:19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</row>
    <row r="701" spans="1:19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</row>
    <row r="702" spans="1:19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</row>
    <row r="703" spans="1:19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</row>
    <row r="704" spans="1:19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</row>
    <row r="705" spans="1:19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</row>
    <row r="706" spans="1:19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</row>
    <row r="707" spans="1:19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</row>
    <row r="708" spans="1:19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</row>
    <row r="709" spans="1:1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</row>
    <row r="710" spans="1:19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</row>
    <row r="711" spans="1:19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</row>
    <row r="712" spans="1:19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</row>
    <row r="713" spans="1:19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</row>
    <row r="714" spans="1:19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</row>
    <row r="715" spans="1:19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</row>
    <row r="716" spans="1:19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</row>
    <row r="717" spans="1:19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</row>
    <row r="718" spans="1:19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</row>
    <row r="719" spans="1: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</row>
    <row r="720" spans="1:19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</row>
    <row r="721" spans="1:19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</row>
    <row r="722" spans="1:19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</row>
    <row r="723" spans="1:19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</row>
    <row r="724" spans="1:19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</row>
    <row r="725" spans="1:19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</row>
    <row r="726" spans="1:19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</row>
    <row r="727" spans="1:19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</row>
    <row r="728" spans="1:19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</row>
    <row r="729" spans="1:1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</row>
    <row r="730" spans="1:19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</row>
    <row r="731" spans="1:19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</row>
    <row r="732" spans="1:19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</row>
    <row r="733" spans="1:19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</row>
    <row r="734" spans="1:19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</row>
    <row r="735" spans="1:19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</row>
    <row r="736" spans="1:19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</row>
    <row r="737" spans="1:19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</row>
    <row r="738" spans="1:19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</row>
    <row r="739" spans="1:1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</row>
    <row r="740" spans="1:19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</row>
    <row r="741" spans="1:19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</row>
    <row r="742" spans="1:19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</row>
    <row r="743" spans="1:19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</row>
    <row r="744" spans="1:19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</row>
    <row r="745" spans="1:19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</row>
    <row r="746" spans="1:19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</row>
    <row r="747" spans="1:19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</row>
    <row r="748" spans="1:19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</row>
    <row r="749" spans="1:1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</row>
    <row r="750" spans="1:19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</row>
    <row r="751" spans="1:19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</row>
    <row r="752" spans="1:19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</row>
    <row r="753" spans="1:19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</row>
    <row r="754" spans="1:19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</row>
    <row r="755" spans="1:19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</row>
    <row r="756" spans="1:19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</row>
    <row r="757" spans="1:19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</row>
    <row r="758" spans="1:19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</row>
    <row r="759" spans="1:1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</row>
    <row r="760" spans="1:19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</row>
    <row r="761" spans="1:19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</row>
    <row r="762" spans="1:19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</row>
    <row r="763" spans="1:19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</row>
    <row r="764" spans="1:19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</row>
    <row r="765" spans="1:19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</row>
    <row r="766" spans="1:19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</row>
    <row r="767" spans="1:19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</row>
    <row r="768" spans="1:19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</row>
    <row r="769" spans="1:1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</row>
    <row r="770" spans="1:19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</row>
    <row r="771" spans="1:19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</row>
    <row r="772" spans="1:19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</row>
    <row r="773" spans="1:19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</row>
    <row r="774" spans="1:19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</row>
    <row r="775" spans="1:19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</row>
    <row r="776" spans="1:19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</row>
    <row r="777" spans="1:19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</row>
    <row r="778" spans="1:19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</row>
    <row r="779" spans="1:1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</row>
    <row r="780" spans="1:19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</row>
    <row r="781" spans="1:19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</row>
    <row r="782" spans="1:19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</row>
    <row r="783" spans="1:19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</row>
    <row r="784" spans="1:19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</row>
    <row r="785" spans="1:19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</row>
    <row r="786" spans="1:19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</row>
    <row r="787" spans="1:19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</row>
    <row r="788" spans="1:19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</row>
    <row r="789" spans="1:1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</row>
    <row r="790" spans="1:19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</row>
    <row r="791" spans="1:19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</row>
    <row r="792" spans="1:19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</row>
    <row r="793" spans="1:19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</row>
    <row r="794" spans="1:19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</row>
    <row r="795" spans="1:19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</row>
    <row r="796" spans="1:19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</row>
    <row r="797" spans="1:19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</row>
    <row r="798" spans="1:19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</row>
    <row r="799" spans="1:1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</row>
    <row r="800" spans="1:19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</row>
    <row r="801" spans="1:19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</row>
    <row r="802" spans="1:19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</row>
    <row r="803" spans="1:19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</row>
    <row r="804" spans="1:19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</row>
    <row r="805" spans="1:19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</row>
    <row r="806" spans="1:19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</row>
    <row r="807" spans="1:19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</row>
    <row r="808" spans="1:19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</row>
    <row r="809" spans="1:1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</row>
    <row r="810" spans="1:19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</row>
    <row r="811" spans="1:19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</row>
    <row r="812" spans="1:19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</row>
    <row r="813" spans="1:19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</row>
    <row r="814" spans="1:19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</row>
    <row r="815" spans="1:19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</row>
    <row r="816" spans="1:19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</row>
    <row r="817" spans="1:19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</row>
    <row r="818" spans="1:19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</row>
    <row r="819" spans="1: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</row>
    <row r="820" spans="1:19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</row>
    <row r="821" spans="1:19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</row>
    <row r="822" spans="1:19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</row>
    <row r="823" spans="1:19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</row>
    <row r="824" spans="1:19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</row>
    <row r="825" spans="1:19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</row>
    <row r="826" spans="1:19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</row>
    <row r="827" spans="1:19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</row>
    <row r="828" spans="1:19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</row>
    <row r="829" spans="1:1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</row>
    <row r="830" spans="1:19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</row>
    <row r="831" spans="1:19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</row>
    <row r="832" spans="1:19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</row>
    <row r="833" spans="1:19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</row>
    <row r="834" spans="1:19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</row>
    <row r="835" spans="1:19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</row>
    <row r="836" spans="1:19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</row>
    <row r="837" spans="1:19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</row>
    <row r="838" spans="1:19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</row>
    <row r="839" spans="1:1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</row>
    <row r="840" spans="1:19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</row>
    <row r="841" spans="1:19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</row>
    <row r="842" spans="1:19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</row>
    <row r="843" spans="1:19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</row>
    <row r="844" spans="1:19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</row>
    <row r="845" spans="1:19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</row>
    <row r="846" spans="1:19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</row>
    <row r="847" spans="1:19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</row>
    <row r="848" spans="1:19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</row>
    <row r="849" spans="1:1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</row>
    <row r="850" spans="1:19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</row>
    <row r="851" spans="1:19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</row>
    <row r="852" spans="1:19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</row>
    <row r="853" spans="1:19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</row>
    <row r="854" spans="1:19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</row>
    <row r="855" spans="1:19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</row>
    <row r="856" spans="1:19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</row>
    <row r="857" spans="1:19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</row>
    <row r="858" spans="1:19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</row>
    <row r="859" spans="1:1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</row>
    <row r="860" spans="1:19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</row>
    <row r="861" spans="1:19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</row>
    <row r="862" spans="1:19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</row>
    <row r="863" spans="1:19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</row>
    <row r="864" spans="1:19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</row>
    <row r="865" spans="1:19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</row>
    <row r="866" spans="1:19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</row>
    <row r="867" spans="1:19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</row>
    <row r="868" spans="1:19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</row>
    <row r="869" spans="1:1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</row>
    <row r="870" spans="1:19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</row>
    <row r="871" spans="1:19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</row>
    <row r="872" spans="1:19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</row>
    <row r="873" spans="1:19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</row>
    <row r="874" spans="1:19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</row>
    <row r="875" spans="1:19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</row>
    <row r="876" spans="1:19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</row>
    <row r="877" spans="1:19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</row>
    <row r="878" spans="1:19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</row>
    <row r="879" spans="1:1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</row>
    <row r="880" spans="1:19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</row>
    <row r="881" spans="1:19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</row>
    <row r="882" spans="1:19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</row>
    <row r="883" spans="1:19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</row>
    <row r="884" spans="1:19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</row>
    <row r="885" spans="1:19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</row>
    <row r="886" spans="1:19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</row>
    <row r="887" spans="1:19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</row>
    <row r="888" spans="1:19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</row>
    <row r="889" spans="1:1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</row>
    <row r="890" spans="1:19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</row>
    <row r="891" spans="1:19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</row>
    <row r="892" spans="1:19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</row>
    <row r="893" spans="1:19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</row>
    <row r="894" spans="1:19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</row>
    <row r="895" spans="1:19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</row>
    <row r="896" spans="1:19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</row>
    <row r="897" spans="1:19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</row>
    <row r="898" spans="1:19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</row>
    <row r="899" spans="1:1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</row>
    <row r="900" spans="1:19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</row>
    <row r="901" spans="1:19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</row>
    <row r="902" spans="1:19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</row>
    <row r="903" spans="1:19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</row>
    <row r="904" spans="1:19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</row>
    <row r="905" spans="1:19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</row>
    <row r="906" spans="1:19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</row>
    <row r="907" spans="1:19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</row>
    <row r="908" spans="1:19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</row>
    <row r="909" spans="1:1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</row>
    <row r="910" spans="1:19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</row>
    <row r="911" spans="1:19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</row>
    <row r="912" spans="1:19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</row>
    <row r="913" spans="1:19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</row>
    <row r="914" spans="1:19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</row>
    <row r="915" spans="1:19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</row>
    <row r="916" spans="1:19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</row>
    <row r="917" spans="1:19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</row>
    <row r="918" spans="1:19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</row>
    <row r="919" spans="1: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</row>
    <row r="920" spans="1:19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</row>
    <row r="921" spans="1:19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</row>
    <row r="922" spans="1:19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</row>
    <row r="923" spans="1:19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</row>
    <row r="924" spans="1:19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</row>
    <row r="925" spans="1:19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</row>
    <row r="926" spans="1:19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</row>
    <row r="927" spans="1:19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</row>
    <row r="928" spans="1:19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</row>
    <row r="929" spans="1:1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</row>
    <row r="930" spans="1:19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</row>
    <row r="931" spans="1:19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</row>
    <row r="932" spans="1:19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</row>
    <row r="933" spans="1:19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</row>
    <row r="934" spans="1:19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</row>
    <row r="935" spans="1:19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</row>
    <row r="936" spans="1:19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</row>
    <row r="937" spans="1:19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</row>
    <row r="938" spans="1:19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</row>
    <row r="939" spans="1:1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</row>
    <row r="940" spans="1:19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</row>
    <row r="941" spans="1:19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</row>
    <row r="942" spans="1:19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</row>
    <row r="943" spans="1:19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</row>
    <row r="944" spans="1:19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</row>
    <row r="945" spans="1:19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</row>
    <row r="946" spans="1:19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</row>
    <row r="947" spans="1:19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</row>
    <row r="948" spans="1:19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</row>
    <row r="949" spans="1:1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</row>
    <row r="950" spans="1:19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</row>
    <row r="951" spans="1:19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</row>
    <row r="952" spans="1:19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</row>
    <row r="953" spans="1:19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</row>
    <row r="954" spans="1:19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</row>
    <row r="955" spans="1:19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</row>
    <row r="956" spans="1:19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</row>
    <row r="957" spans="1:19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</row>
    <row r="958" spans="1:19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</row>
    <row r="959" spans="1:1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</row>
    <row r="960" spans="1:19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</row>
    <row r="961" spans="1:19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</row>
    <row r="962" spans="1:19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</row>
    <row r="963" spans="1:19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</row>
    <row r="964" spans="1:19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</row>
    <row r="965" spans="1:19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</row>
    <row r="966" spans="1:19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</row>
    <row r="967" spans="1:19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</row>
    <row r="968" spans="1:19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</row>
    <row r="969" spans="1:1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</row>
    <row r="970" spans="1:19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</row>
    <row r="971" spans="1:19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</row>
    <row r="972" spans="1:19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</row>
    <row r="973" spans="1:19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</row>
    <row r="974" spans="1:19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</row>
    <row r="975" spans="1:19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</row>
    <row r="976" spans="1:19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</row>
    <row r="977" spans="1:19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</row>
    <row r="978" spans="1:19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</row>
    <row r="979" spans="1:1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</row>
    <row r="980" spans="1:19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</row>
    <row r="981" spans="1:19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</row>
    <row r="982" spans="1:19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</row>
    <row r="983" spans="1:19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</row>
    <row r="984" spans="1:19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</row>
    <row r="985" spans="1:19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</row>
    <row r="986" spans="1:19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</row>
    <row r="987" spans="1:19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</row>
    <row r="988" spans="1:19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</row>
    <row r="989" spans="1:1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</row>
    <row r="990" spans="1:19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</row>
    <row r="991" spans="1:19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</row>
    <row r="992" spans="1:19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</row>
    <row r="993" spans="1:19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</row>
    <row r="994" spans="1:19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</row>
    <row r="995" spans="1:19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</row>
    <row r="996" spans="1:19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</row>
    <row r="997" spans="1:19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</row>
    <row r="998" spans="1:19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</row>
    <row r="999" spans="1:1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</row>
    <row r="1000" spans="1:19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</row>
  </sheetData>
  <mergeCells count="50">
    <mergeCell ref="C72:M72"/>
    <mergeCell ref="C116:M116"/>
    <mergeCell ref="C102:M102"/>
    <mergeCell ref="C87:M87"/>
    <mergeCell ref="H59:H61"/>
    <mergeCell ref="F59:F61"/>
    <mergeCell ref="G59:G61"/>
    <mergeCell ref="D4:L4"/>
    <mergeCell ref="D5:L5"/>
    <mergeCell ref="D6:L6"/>
    <mergeCell ref="C21:O21"/>
    <mergeCell ref="C24:N24"/>
    <mergeCell ref="C14:D14"/>
    <mergeCell ref="C15:D15"/>
    <mergeCell ref="D8:L8"/>
    <mergeCell ref="D9:L9"/>
    <mergeCell ref="C19:D19"/>
    <mergeCell ref="C18:D18"/>
    <mergeCell ref="C20:D20"/>
    <mergeCell ref="C11:N11"/>
    <mergeCell ref="C13:D13"/>
    <mergeCell ref="C16:D16"/>
    <mergeCell ref="C17:D17"/>
    <mergeCell ref="C28:D28"/>
    <mergeCell ref="C29:D29"/>
    <mergeCell ref="C30:D30"/>
    <mergeCell ref="C25:D25"/>
    <mergeCell ref="C58:M58"/>
    <mergeCell ref="C54:M54"/>
    <mergeCell ref="C26:D26"/>
    <mergeCell ref="C27:D27"/>
    <mergeCell ref="C31:D31"/>
    <mergeCell ref="C32:D32"/>
    <mergeCell ref="C34:D34"/>
    <mergeCell ref="C33:D33"/>
    <mergeCell ref="C36:D36"/>
    <mergeCell ref="C35:D35"/>
    <mergeCell ref="C48:D48"/>
    <mergeCell ref="C47:D47"/>
    <mergeCell ref="C46:D46"/>
    <mergeCell ref="C41:N41"/>
    <mergeCell ref="C37:N37"/>
    <mergeCell ref="C44:D44"/>
    <mergeCell ref="C43:D43"/>
    <mergeCell ref="C45:D45"/>
    <mergeCell ref="C51:D51"/>
    <mergeCell ref="C50:D50"/>
    <mergeCell ref="C53:D53"/>
    <mergeCell ref="C52:D52"/>
    <mergeCell ref="C49:D49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pane ySplit="12" topLeftCell="A13" activePane="bottomLeft" state="frozen"/>
      <selection pane="bottomLeft" activeCell="B14" sqref="B14"/>
    </sheetView>
  </sheetViews>
  <sheetFormatPr baseColWidth="10" defaultColWidth="15.140625" defaultRowHeight="15" customHeight="1"/>
  <cols>
    <col min="1" max="1" width="11" customWidth="1"/>
    <col min="2" max="2" width="16.140625" customWidth="1"/>
    <col min="3" max="3" width="4.42578125" customWidth="1"/>
    <col min="4" max="4" width="21.7109375" customWidth="1"/>
    <col min="5" max="7" width="4.5703125" customWidth="1"/>
    <col min="8" max="8" width="5.140625" customWidth="1"/>
    <col min="9" max="16" width="4.5703125" customWidth="1"/>
    <col min="17" max="17" width="5.28515625" customWidth="1"/>
    <col min="18" max="18" width="5" customWidth="1"/>
    <col min="19" max="19" width="4.42578125" customWidth="1"/>
    <col min="20" max="20" width="14.5703125" customWidth="1"/>
    <col min="21" max="26" width="7.5703125" customWidth="1"/>
  </cols>
  <sheetData>
    <row r="1" spans="1:26" ht="15.75" customHeight="1">
      <c r="A1" s="4"/>
      <c r="B1" s="4"/>
      <c r="C1" s="4"/>
      <c r="D1" s="4"/>
      <c r="E1" s="5"/>
      <c r="F1" s="6"/>
      <c r="G1" s="6"/>
      <c r="H1" s="6"/>
      <c r="I1" s="6"/>
      <c r="J1" s="6"/>
      <c r="K1" s="6"/>
      <c r="L1" s="6"/>
      <c r="M1" s="6"/>
      <c r="N1" s="6"/>
      <c r="O1" s="6"/>
      <c r="P1" s="4"/>
      <c r="Q1" s="4"/>
      <c r="R1" s="4"/>
      <c r="S1" s="4"/>
      <c r="T1" s="4"/>
    </row>
    <row r="2" spans="1:26" ht="15.75" customHeight="1">
      <c r="A2" s="4"/>
      <c r="B2" s="4"/>
      <c r="C2" s="4"/>
      <c r="D2" s="4"/>
      <c r="E2" s="807"/>
      <c r="F2" s="731"/>
      <c r="G2" s="731"/>
      <c r="H2" s="731"/>
      <c r="I2" s="731"/>
      <c r="J2" s="731"/>
      <c r="K2" s="731"/>
      <c r="L2" s="731"/>
      <c r="M2" s="731"/>
      <c r="N2" s="731"/>
      <c r="O2" s="731"/>
      <c r="P2" s="4"/>
      <c r="Q2" s="4"/>
      <c r="R2" s="4"/>
      <c r="S2" s="4"/>
      <c r="T2" s="4"/>
    </row>
    <row r="3" spans="1:26" ht="16.5" customHeight="1">
      <c r="A3" s="4"/>
      <c r="B3" s="4"/>
      <c r="C3" s="4"/>
      <c r="D3" s="4"/>
      <c r="E3" s="807"/>
      <c r="F3" s="731"/>
      <c r="G3" s="731"/>
      <c r="H3" s="731"/>
      <c r="I3" s="731"/>
      <c r="J3" s="731"/>
      <c r="K3" s="731"/>
      <c r="L3" s="731"/>
      <c r="M3" s="731"/>
      <c r="N3" s="731"/>
      <c r="O3" s="731"/>
      <c r="P3" s="4"/>
      <c r="Q3" s="4"/>
      <c r="R3" s="4"/>
      <c r="S3" s="4"/>
      <c r="T3" s="4"/>
    </row>
    <row r="4" spans="1:26" ht="15.75" customHeight="1">
      <c r="A4" s="4"/>
      <c r="B4" s="4"/>
      <c r="C4" s="4"/>
      <c r="D4" s="4"/>
      <c r="E4" s="807"/>
      <c r="F4" s="731"/>
      <c r="G4" s="731"/>
      <c r="H4" s="731"/>
      <c r="I4" s="731"/>
      <c r="J4" s="731"/>
      <c r="K4" s="731"/>
      <c r="L4" s="731"/>
      <c r="M4" s="731"/>
      <c r="N4" s="731"/>
      <c r="O4" s="731"/>
      <c r="P4" s="4"/>
      <c r="Q4" s="4"/>
      <c r="R4" s="4"/>
      <c r="S4" s="4"/>
      <c r="T4" s="4"/>
    </row>
    <row r="5" spans="1:26" ht="6" customHeight="1">
      <c r="A5" s="4"/>
      <c r="B5" s="4"/>
      <c r="C5" s="4"/>
      <c r="D5" s="4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4"/>
      <c r="Q5" s="4"/>
      <c r="R5" s="4"/>
      <c r="S5" s="4"/>
      <c r="T5" s="4"/>
    </row>
    <row r="6" spans="1:26" ht="18.75" customHeight="1">
      <c r="A6" s="4"/>
      <c r="B6" s="4"/>
      <c r="C6" s="4"/>
      <c r="D6" s="4"/>
      <c r="E6" s="806"/>
      <c r="F6" s="731"/>
      <c r="G6" s="731"/>
      <c r="H6" s="731"/>
      <c r="I6" s="731"/>
      <c r="J6" s="731"/>
      <c r="K6" s="731"/>
      <c r="L6" s="731"/>
      <c r="M6" s="731"/>
      <c r="N6" s="731"/>
      <c r="O6" s="731"/>
      <c r="P6" s="4"/>
      <c r="Q6" s="4"/>
      <c r="R6" s="4"/>
      <c r="S6" s="4"/>
      <c r="T6" s="4"/>
    </row>
    <row r="7" spans="1:26" ht="18.75" customHeight="1">
      <c r="A7" s="4"/>
      <c r="B7" s="4"/>
      <c r="C7" s="4"/>
      <c r="D7" s="4"/>
      <c r="E7" s="806"/>
      <c r="F7" s="731"/>
      <c r="G7" s="731"/>
      <c r="H7" s="731"/>
      <c r="I7" s="731"/>
      <c r="J7" s="731"/>
      <c r="K7" s="731"/>
      <c r="L7" s="731"/>
      <c r="M7" s="731"/>
      <c r="N7" s="731"/>
      <c r="O7" s="731"/>
      <c r="P7" s="4"/>
      <c r="Q7" s="4"/>
      <c r="R7" s="4"/>
      <c r="S7" s="4"/>
      <c r="T7" s="4"/>
    </row>
    <row r="8" spans="1:26" ht="15.75" customHeight="1">
      <c r="A8" s="4"/>
      <c r="B8" s="4"/>
      <c r="C8" s="4"/>
      <c r="D8" s="4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4"/>
      <c r="Q8" s="4"/>
      <c r="R8" s="4"/>
      <c r="S8" s="4"/>
      <c r="T8" s="4"/>
    </row>
    <row r="9" spans="1:26" ht="15" customHeight="1">
      <c r="A9" s="4"/>
      <c r="B9" s="4"/>
      <c r="C9" s="4"/>
      <c r="D9" s="1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4"/>
      <c r="Q9" s="4"/>
      <c r="R9" s="4"/>
      <c r="S9" s="4"/>
      <c r="T9" s="4"/>
    </row>
    <row r="10" spans="1:26" ht="11.25" customHeight="1">
      <c r="A10" s="4"/>
      <c r="B10" s="4"/>
      <c r="C10" s="4"/>
      <c r="D10" s="1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4"/>
      <c r="Q10" s="4"/>
      <c r="R10" s="4"/>
      <c r="S10" s="4"/>
      <c r="T10" s="4"/>
    </row>
    <row r="11" spans="1:26" ht="15.75" customHeight="1">
      <c r="A11" s="4"/>
      <c r="B11" s="4"/>
      <c r="C11" s="4"/>
      <c r="D11" s="4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4"/>
      <c r="Q11" s="4"/>
      <c r="R11" s="4"/>
      <c r="S11" s="4"/>
      <c r="T11" s="4"/>
    </row>
    <row r="12" spans="1:26" ht="82.5" customHeight="1">
      <c r="A12" s="4"/>
      <c r="B12" s="4"/>
      <c r="C12" s="808" t="s">
        <v>6</v>
      </c>
      <c r="D12" s="809"/>
      <c r="E12" s="61" t="s">
        <v>7</v>
      </c>
      <c r="F12" s="62" t="s">
        <v>28</v>
      </c>
      <c r="G12" s="62" t="s">
        <v>29</v>
      </c>
      <c r="H12" s="62" t="s">
        <v>30</v>
      </c>
      <c r="I12" s="62" t="s">
        <v>31</v>
      </c>
      <c r="J12" s="62" t="s">
        <v>32</v>
      </c>
      <c r="K12" s="62" t="s">
        <v>33</v>
      </c>
      <c r="L12" s="62" t="s">
        <v>34</v>
      </c>
      <c r="M12" s="62" t="s">
        <v>35</v>
      </c>
      <c r="N12" s="62" t="s">
        <v>36</v>
      </c>
      <c r="O12" s="62" t="s">
        <v>37</v>
      </c>
      <c r="P12" s="62" t="s">
        <v>38</v>
      </c>
      <c r="Q12" s="63" t="s">
        <v>24</v>
      </c>
      <c r="R12" s="4"/>
      <c r="S12" s="4"/>
      <c r="T12" s="4"/>
    </row>
    <row r="13" spans="1:26" ht="15" customHeight="1">
      <c r="A13" s="64"/>
      <c r="B13" s="64"/>
      <c r="C13" s="65">
        <v>1</v>
      </c>
      <c r="D13" s="66" t="s">
        <v>39</v>
      </c>
      <c r="E13" s="67">
        <v>1</v>
      </c>
      <c r="F13" s="68">
        <v>40</v>
      </c>
      <c r="G13" s="68">
        <v>7</v>
      </c>
      <c r="H13" s="68">
        <v>180</v>
      </c>
      <c r="I13" s="68">
        <v>29</v>
      </c>
      <c r="J13" s="68">
        <v>2</v>
      </c>
      <c r="K13" s="68">
        <v>15</v>
      </c>
      <c r="L13" s="68">
        <v>0</v>
      </c>
      <c r="M13" s="68">
        <v>0</v>
      </c>
      <c r="N13" s="68">
        <v>14</v>
      </c>
      <c r="O13" s="68">
        <v>12</v>
      </c>
      <c r="P13" s="92">
        <v>1</v>
      </c>
      <c r="Q13" s="93">
        <v>301</v>
      </c>
      <c r="R13" s="64"/>
      <c r="S13" s="64"/>
      <c r="T13" s="64"/>
      <c r="U13" s="64"/>
      <c r="V13" s="64"/>
      <c r="W13" s="64"/>
      <c r="X13" s="64"/>
      <c r="Y13" s="64"/>
      <c r="Z13" s="64"/>
    </row>
    <row r="14" spans="1:26" ht="15" customHeight="1">
      <c r="A14" s="64"/>
      <c r="B14" s="3" t="s">
        <v>3</v>
      </c>
      <c r="C14" s="94">
        <v>2</v>
      </c>
      <c r="D14" s="95" t="s">
        <v>50</v>
      </c>
      <c r="E14" s="97">
        <v>0</v>
      </c>
      <c r="F14" s="102">
        <v>37</v>
      </c>
      <c r="G14" s="102">
        <v>5</v>
      </c>
      <c r="H14" s="102">
        <v>144</v>
      </c>
      <c r="I14" s="102">
        <v>35</v>
      </c>
      <c r="J14" s="102">
        <v>4</v>
      </c>
      <c r="K14" s="102">
        <v>11</v>
      </c>
      <c r="L14" s="102">
        <v>0</v>
      </c>
      <c r="M14" s="102">
        <v>0</v>
      </c>
      <c r="N14" s="102">
        <v>15</v>
      </c>
      <c r="O14" s="102">
        <v>30</v>
      </c>
      <c r="P14" s="104">
        <v>0</v>
      </c>
      <c r="Q14" s="105">
        <v>281</v>
      </c>
      <c r="R14" s="64"/>
      <c r="S14" s="64"/>
      <c r="T14" s="64"/>
      <c r="U14" s="64"/>
      <c r="V14" s="64"/>
      <c r="W14" s="64"/>
      <c r="X14" s="64"/>
      <c r="Y14" s="64"/>
      <c r="Z14" s="64"/>
    </row>
    <row r="15" spans="1:26" ht="15" customHeight="1">
      <c r="A15" s="64"/>
      <c r="B15" s="3" t="s">
        <v>4</v>
      </c>
      <c r="C15" s="122">
        <v>3</v>
      </c>
      <c r="D15" s="123" t="s">
        <v>58</v>
      </c>
      <c r="E15" s="130">
        <v>2</v>
      </c>
      <c r="F15" s="162">
        <v>40</v>
      </c>
      <c r="G15" s="162">
        <v>6</v>
      </c>
      <c r="H15" s="162">
        <v>150</v>
      </c>
      <c r="I15" s="162">
        <v>30</v>
      </c>
      <c r="J15" s="162">
        <v>2</v>
      </c>
      <c r="K15" s="162">
        <v>7</v>
      </c>
      <c r="L15" s="162">
        <v>1</v>
      </c>
      <c r="M15" s="162">
        <v>0</v>
      </c>
      <c r="N15" s="162">
        <v>22</v>
      </c>
      <c r="O15" s="162">
        <v>14</v>
      </c>
      <c r="P15" s="163">
        <v>1</v>
      </c>
      <c r="Q15" s="164">
        <v>275</v>
      </c>
      <c r="R15" s="64"/>
      <c r="S15" s="64"/>
      <c r="T15" s="64"/>
      <c r="U15" s="64"/>
      <c r="V15" s="64"/>
      <c r="W15" s="64"/>
      <c r="X15" s="64"/>
      <c r="Y15" s="64"/>
      <c r="Z15" s="64"/>
    </row>
    <row r="16" spans="1:26" ht="15" customHeight="1">
      <c r="A16" s="64"/>
      <c r="B16" s="3" t="s">
        <v>5</v>
      </c>
      <c r="C16" s="94">
        <v>4</v>
      </c>
      <c r="D16" s="95" t="s">
        <v>77</v>
      </c>
      <c r="E16" s="97">
        <v>1</v>
      </c>
      <c r="F16" s="102">
        <v>29</v>
      </c>
      <c r="G16" s="102">
        <v>12</v>
      </c>
      <c r="H16" s="102">
        <v>115</v>
      </c>
      <c r="I16" s="102">
        <v>30</v>
      </c>
      <c r="J16" s="102">
        <v>2</v>
      </c>
      <c r="K16" s="102">
        <v>8</v>
      </c>
      <c r="L16" s="102">
        <v>0</v>
      </c>
      <c r="M16" s="102">
        <v>0</v>
      </c>
      <c r="N16" s="102">
        <v>16</v>
      </c>
      <c r="O16" s="102">
        <v>17</v>
      </c>
      <c r="P16" s="104">
        <v>2</v>
      </c>
      <c r="Q16" s="105">
        <v>232</v>
      </c>
      <c r="R16" s="64"/>
      <c r="S16" s="64"/>
      <c r="T16" s="64"/>
      <c r="U16" s="64"/>
      <c r="V16" s="64"/>
      <c r="W16" s="64"/>
      <c r="X16" s="64"/>
      <c r="Y16" s="64"/>
      <c r="Z16" s="64"/>
    </row>
    <row r="17" spans="1:26" ht="15" customHeight="1">
      <c r="A17" s="64"/>
      <c r="B17" s="64"/>
      <c r="C17" s="122">
        <v>5</v>
      </c>
      <c r="D17" s="123" t="s">
        <v>78</v>
      </c>
      <c r="E17" s="130">
        <v>2</v>
      </c>
      <c r="F17" s="162">
        <v>35</v>
      </c>
      <c r="G17" s="162">
        <v>8</v>
      </c>
      <c r="H17" s="162">
        <v>100</v>
      </c>
      <c r="I17" s="162">
        <v>22</v>
      </c>
      <c r="J17" s="162">
        <v>0</v>
      </c>
      <c r="K17" s="162">
        <v>4</v>
      </c>
      <c r="L17" s="162">
        <v>0</v>
      </c>
      <c r="M17" s="162">
        <v>0</v>
      </c>
      <c r="N17" s="162">
        <v>14</v>
      </c>
      <c r="O17" s="162">
        <v>17</v>
      </c>
      <c r="P17" s="163">
        <v>3</v>
      </c>
      <c r="Q17" s="164">
        <v>205</v>
      </c>
      <c r="R17" s="64"/>
      <c r="S17" s="64"/>
      <c r="T17" s="64"/>
      <c r="U17" s="64"/>
      <c r="V17" s="64"/>
      <c r="W17" s="64"/>
      <c r="X17" s="64"/>
      <c r="Y17" s="64"/>
      <c r="Z17" s="64"/>
    </row>
    <row r="18" spans="1:26" ht="15" customHeight="1">
      <c r="A18" s="64"/>
      <c r="B18" s="64"/>
      <c r="C18" s="94">
        <v>6</v>
      </c>
      <c r="D18" s="95" t="s">
        <v>79</v>
      </c>
      <c r="E18" s="97">
        <v>1</v>
      </c>
      <c r="F18" s="102">
        <v>32</v>
      </c>
      <c r="G18" s="102">
        <v>1</v>
      </c>
      <c r="H18" s="102">
        <v>109</v>
      </c>
      <c r="I18" s="102">
        <v>17</v>
      </c>
      <c r="J18" s="102">
        <v>0</v>
      </c>
      <c r="K18" s="102">
        <v>6</v>
      </c>
      <c r="L18" s="102">
        <v>0</v>
      </c>
      <c r="M18" s="102">
        <v>0</v>
      </c>
      <c r="N18" s="102">
        <v>13</v>
      </c>
      <c r="O18" s="102">
        <v>8</v>
      </c>
      <c r="P18" s="104">
        <v>1</v>
      </c>
      <c r="Q18" s="105">
        <v>188</v>
      </c>
      <c r="R18" s="64"/>
      <c r="S18" s="64"/>
      <c r="T18" s="64"/>
      <c r="U18" s="64"/>
      <c r="V18" s="64"/>
      <c r="W18" s="64"/>
      <c r="X18" s="64"/>
      <c r="Y18" s="64"/>
      <c r="Z18" s="64"/>
    </row>
    <row r="19" spans="1:26" ht="15" customHeight="1">
      <c r="A19" s="64"/>
      <c r="B19" s="64"/>
      <c r="C19" s="122">
        <v>7</v>
      </c>
      <c r="D19" s="123" t="s">
        <v>80</v>
      </c>
      <c r="E19" s="130">
        <v>1</v>
      </c>
      <c r="F19" s="162">
        <v>16</v>
      </c>
      <c r="G19" s="162">
        <v>0</v>
      </c>
      <c r="H19" s="162">
        <v>103</v>
      </c>
      <c r="I19" s="162">
        <v>19</v>
      </c>
      <c r="J19" s="162">
        <v>0</v>
      </c>
      <c r="K19" s="162">
        <v>8</v>
      </c>
      <c r="L19" s="162">
        <v>0</v>
      </c>
      <c r="M19" s="162">
        <v>0</v>
      </c>
      <c r="N19" s="162">
        <v>8</v>
      </c>
      <c r="O19" s="162">
        <v>2</v>
      </c>
      <c r="P19" s="163">
        <v>2</v>
      </c>
      <c r="Q19" s="164">
        <v>159</v>
      </c>
      <c r="R19" s="64"/>
      <c r="S19" s="64"/>
      <c r="T19" s="64"/>
      <c r="U19" s="64"/>
      <c r="V19" s="64"/>
      <c r="W19" s="64"/>
      <c r="X19" s="64"/>
      <c r="Y19" s="64"/>
      <c r="Z19" s="64"/>
    </row>
    <row r="20" spans="1:26" ht="15" customHeight="1">
      <c r="A20" s="64"/>
      <c r="B20" s="64"/>
      <c r="C20" s="94">
        <v>8</v>
      </c>
      <c r="D20" s="95" t="s">
        <v>81</v>
      </c>
      <c r="E20" s="97">
        <v>5</v>
      </c>
      <c r="F20" s="102">
        <v>34</v>
      </c>
      <c r="G20" s="102">
        <v>8</v>
      </c>
      <c r="H20" s="102">
        <v>25</v>
      </c>
      <c r="I20" s="102">
        <v>16</v>
      </c>
      <c r="J20" s="102">
        <v>1</v>
      </c>
      <c r="K20" s="102">
        <v>7</v>
      </c>
      <c r="L20" s="102">
        <v>0</v>
      </c>
      <c r="M20" s="102">
        <v>0</v>
      </c>
      <c r="N20" s="102">
        <v>18</v>
      </c>
      <c r="O20" s="102">
        <v>6</v>
      </c>
      <c r="P20" s="104">
        <v>1</v>
      </c>
      <c r="Q20" s="105">
        <v>151</v>
      </c>
      <c r="R20" s="64"/>
      <c r="S20" s="64"/>
      <c r="T20" s="64"/>
      <c r="U20" s="64"/>
      <c r="V20" s="64"/>
      <c r="W20" s="64"/>
      <c r="X20" s="64"/>
      <c r="Y20" s="64"/>
      <c r="Z20" s="64"/>
    </row>
    <row r="21" spans="1:26" ht="15" customHeight="1">
      <c r="A21" s="64"/>
      <c r="B21" s="64"/>
      <c r="C21" s="122">
        <v>9</v>
      </c>
      <c r="D21" s="123" t="s">
        <v>82</v>
      </c>
      <c r="E21" s="130">
        <v>1</v>
      </c>
      <c r="F21" s="162">
        <v>19</v>
      </c>
      <c r="G21" s="162">
        <v>8</v>
      </c>
      <c r="H21" s="162">
        <v>73</v>
      </c>
      <c r="I21" s="162">
        <v>16</v>
      </c>
      <c r="J21" s="162">
        <v>1</v>
      </c>
      <c r="K21" s="162">
        <v>6</v>
      </c>
      <c r="L21" s="162">
        <v>1</v>
      </c>
      <c r="M21" s="162">
        <v>0</v>
      </c>
      <c r="N21" s="162">
        <v>15</v>
      </c>
      <c r="O21" s="162">
        <v>9</v>
      </c>
      <c r="P21" s="163">
        <v>1</v>
      </c>
      <c r="Q21" s="164">
        <v>150</v>
      </c>
      <c r="R21" s="64"/>
      <c r="S21" s="64"/>
      <c r="T21" s="64"/>
      <c r="U21" s="64"/>
      <c r="V21" s="64"/>
      <c r="W21" s="64"/>
      <c r="X21" s="64"/>
      <c r="Y21" s="64"/>
      <c r="Z21" s="64"/>
    </row>
    <row r="22" spans="1:26" ht="15" customHeight="1">
      <c r="A22" s="64"/>
      <c r="B22" s="64"/>
      <c r="C22" s="94">
        <v>10</v>
      </c>
      <c r="D22" s="95" t="s">
        <v>83</v>
      </c>
      <c r="E22" s="97">
        <v>0</v>
      </c>
      <c r="F22" s="102">
        <v>17</v>
      </c>
      <c r="G22" s="102">
        <v>6</v>
      </c>
      <c r="H22" s="102">
        <v>82</v>
      </c>
      <c r="I22" s="102">
        <v>7</v>
      </c>
      <c r="J22" s="102">
        <v>1</v>
      </c>
      <c r="K22" s="102">
        <v>5</v>
      </c>
      <c r="L22" s="102">
        <v>0</v>
      </c>
      <c r="M22" s="102">
        <v>0</v>
      </c>
      <c r="N22" s="102">
        <v>16</v>
      </c>
      <c r="O22" s="102">
        <v>12</v>
      </c>
      <c r="P22" s="104">
        <v>1</v>
      </c>
      <c r="Q22" s="105">
        <v>147</v>
      </c>
      <c r="R22" s="64"/>
      <c r="S22" s="64"/>
      <c r="T22" s="64"/>
      <c r="U22" s="64"/>
      <c r="V22" s="64"/>
      <c r="W22" s="64"/>
      <c r="X22" s="64"/>
      <c r="Y22" s="64"/>
      <c r="Z22" s="64"/>
    </row>
    <row r="23" spans="1:26" ht="15" customHeight="1">
      <c r="A23" s="64"/>
      <c r="B23" s="64"/>
      <c r="C23" s="122">
        <v>11</v>
      </c>
      <c r="D23" s="167" t="s">
        <v>84</v>
      </c>
      <c r="E23" s="168">
        <v>2</v>
      </c>
      <c r="F23" s="169">
        <v>16</v>
      </c>
      <c r="G23" s="169">
        <v>3</v>
      </c>
      <c r="H23" s="169">
        <v>98</v>
      </c>
      <c r="I23" s="169">
        <v>10</v>
      </c>
      <c r="J23" s="169">
        <v>1</v>
      </c>
      <c r="K23" s="169">
        <v>8</v>
      </c>
      <c r="L23" s="169">
        <v>0</v>
      </c>
      <c r="M23" s="169">
        <v>0</v>
      </c>
      <c r="N23" s="169">
        <v>4</v>
      </c>
      <c r="O23" s="169">
        <v>5</v>
      </c>
      <c r="P23" s="202">
        <v>0</v>
      </c>
      <c r="Q23" s="164">
        <v>147</v>
      </c>
      <c r="R23" s="64"/>
      <c r="S23" s="64"/>
      <c r="T23" s="64"/>
      <c r="U23" s="64"/>
      <c r="V23" s="64"/>
      <c r="W23" s="64"/>
      <c r="X23" s="64"/>
      <c r="Y23" s="64"/>
      <c r="Z23" s="64"/>
    </row>
    <row r="24" spans="1:26" ht="15" customHeight="1">
      <c r="A24" s="64"/>
      <c r="B24" s="64"/>
      <c r="C24" s="94">
        <v>12</v>
      </c>
      <c r="D24" s="95" t="s">
        <v>95</v>
      </c>
      <c r="E24" s="97">
        <v>0</v>
      </c>
      <c r="F24" s="102">
        <v>9</v>
      </c>
      <c r="G24" s="102">
        <v>5</v>
      </c>
      <c r="H24" s="102">
        <v>76</v>
      </c>
      <c r="I24" s="102">
        <v>13</v>
      </c>
      <c r="J24" s="102">
        <v>0</v>
      </c>
      <c r="K24" s="102">
        <v>8</v>
      </c>
      <c r="L24" s="102">
        <v>0</v>
      </c>
      <c r="M24" s="102">
        <v>0</v>
      </c>
      <c r="N24" s="102">
        <v>6</v>
      </c>
      <c r="O24" s="102">
        <v>12</v>
      </c>
      <c r="P24" s="104">
        <v>1</v>
      </c>
      <c r="Q24" s="105">
        <v>130</v>
      </c>
      <c r="R24" s="64"/>
      <c r="S24" s="64"/>
      <c r="T24" s="64"/>
      <c r="U24" s="64"/>
      <c r="V24" s="64"/>
      <c r="W24" s="64"/>
      <c r="X24" s="64"/>
      <c r="Y24" s="64"/>
      <c r="Z24" s="64"/>
    </row>
    <row r="25" spans="1:26" ht="15" customHeight="1">
      <c r="A25" s="64"/>
      <c r="B25" s="64"/>
      <c r="C25" s="122">
        <v>13</v>
      </c>
      <c r="D25" s="123" t="s">
        <v>96</v>
      </c>
      <c r="E25" s="130">
        <v>1</v>
      </c>
      <c r="F25" s="162">
        <v>26</v>
      </c>
      <c r="G25" s="162">
        <v>5</v>
      </c>
      <c r="H25" s="162">
        <v>54</v>
      </c>
      <c r="I25" s="162">
        <v>16</v>
      </c>
      <c r="J25" s="162">
        <v>0</v>
      </c>
      <c r="K25" s="162">
        <v>5</v>
      </c>
      <c r="L25" s="162">
        <v>1</v>
      </c>
      <c r="M25" s="162">
        <v>0</v>
      </c>
      <c r="N25" s="162">
        <v>14</v>
      </c>
      <c r="O25" s="162">
        <v>4</v>
      </c>
      <c r="P25" s="163">
        <v>0</v>
      </c>
      <c r="Q25" s="164">
        <v>126</v>
      </c>
      <c r="R25" s="64"/>
      <c r="S25" s="64"/>
      <c r="T25" s="64"/>
      <c r="U25" s="64"/>
      <c r="V25" s="64"/>
      <c r="W25" s="64"/>
      <c r="X25" s="64"/>
      <c r="Y25" s="64"/>
      <c r="Z25" s="64"/>
    </row>
    <row r="26" spans="1:26" ht="15" customHeight="1">
      <c r="A26" s="64"/>
      <c r="B26" s="64"/>
      <c r="C26" s="94">
        <v>14</v>
      </c>
      <c r="D26" s="95" t="s">
        <v>97</v>
      </c>
      <c r="E26" s="97">
        <v>3</v>
      </c>
      <c r="F26" s="102">
        <v>21</v>
      </c>
      <c r="G26" s="102">
        <v>7</v>
      </c>
      <c r="H26" s="102">
        <v>46</v>
      </c>
      <c r="I26" s="102">
        <v>8</v>
      </c>
      <c r="J26" s="102">
        <v>0</v>
      </c>
      <c r="K26" s="102">
        <v>5</v>
      </c>
      <c r="L26" s="102">
        <v>0</v>
      </c>
      <c r="M26" s="102">
        <v>0</v>
      </c>
      <c r="N26" s="102">
        <v>8</v>
      </c>
      <c r="O26" s="102">
        <v>20</v>
      </c>
      <c r="P26" s="104">
        <v>3</v>
      </c>
      <c r="Q26" s="105">
        <v>121</v>
      </c>
      <c r="R26" s="64"/>
      <c r="S26" s="64"/>
      <c r="T26" s="64"/>
      <c r="U26" s="64"/>
      <c r="V26" s="64"/>
      <c r="W26" s="64"/>
      <c r="X26" s="64"/>
      <c r="Y26" s="64"/>
      <c r="Z26" s="64"/>
    </row>
    <row r="27" spans="1:26" ht="15" customHeight="1">
      <c r="A27" s="64"/>
      <c r="B27" s="64"/>
      <c r="C27" s="122">
        <v>15</v>
      </c>
      <c r="D27" s="123" t="s">
        <v>99</v>
      </c>
      <c r="E27" s="130">
        <v>0</v>
      </c>
      <c r="F27" s="162">
        <v>16</v>
      </c>
      <c r="G27" s="162">
        <v>9</v>
      </c>
      <c r="H27" s="162">
        <v>44</v>
      </c>
      <c r="I27" s="162">
        <v>14</v>
      </c>
      <c r="J27" s="162">
        <v>0</v>
      </c>
      <c r="K27" s="162">
        <v>9</v>
      </c>
      <c r="L27" s="162">
        <v>0</v>
      </c>
      <c r="M27" s="162">
        <v>0</v>
      </c>
      <c r="N27" s="162">
        <v>11</v>
      </c>
      <c r="O27" s="162">
        <v>11</v>
      </c>
      <c r="P27" s="163">
        <v>2</v>
      </c>
      <c r="Q27" s="164">
        <v>116</v>
      </c>
      <c r="R27" s="64"/>
      <c r="S27" s="64"/>
      <c r="T27" s="64"/>
      <c r="U27" s="64"/>
      <c r="V27" s="64"/>
      <c r="W27" s="64"/>
      <c r="X27" s="64"/>
      <c r="Y27" s="64"/>
      <c r="Z27" s="64"/>
    </row>
    <row r="28" spans="1:26" ht="15" customHeight="1">
      <c r="A28" s="64"/>
      <c r="B28" s="64"/>
      <c r="C28" s="94">
        <v>16</v>
      </c>
      <c r="D28" s="95" t="s">
        <v>100</v>
      </c>
      <c r="E28" s="97">
        <v>2</v>
      </c>
      <c r="F28" s="102">
        <v>11</v>
      </c>
      <c r="G28" s="102">
        <v>3</v>
      </c>
      <c r="H28" s="102">
        <v>58</v>
      </c>
      <c r="I28" s="102">
        <v>11</v>
      </c>
      <c r="J28" s="102">
        <v>1</v>
      </c>
      <c r="K28" s="102">
        <v>5</v>
      </c>
      <c r="L28" s="102">
        <v>0</v>
      </c>
      <c r="M28" s="102">
        <v>0</v>
      </c>
      <c r="N28" s="102">
        <v>9</v>
      </c>
      <c r="O28" s="102">
        <v>3</v>
      </c>
      <c r="P28" s="104">
        <v>0</v>
      </c>
      <c r="Q28" s="105">
        <v>103</v>
      </c>
      <c r="R28" s="64"/>
      <c r="S28" s="64"/>
      <c r="T28" s="64"/>
      <c r="U28" s="64"/>
      <c r="V28" s="64"/>
      <c r="W28" s="64"/>
      <c r="X28" s="64"/>
      <c r="Y28" s="64"/>
      <c r="Z28" s="64"/>
    </row>
    <row r="29" spans="1:26" ht="15" customHeight="1">
      <c r="A29" s="64"/>
      <c r="B29" s="64"/>
      <c r="C29" s="122">
        <v>17</v>
      </c>
      <c r="D29" s="123" t="s">
        <v>101</v>
      </c>
      <c r="E29" s="130">
        <v>1</v>
      </c>
      <c r="F29" s="162">
        <v>13</v>
      </c>
      <c r="G29" s="162">
        <v>8</v>
      </c>
      <c r="H29" s="162">
        <v>41</v>
      </c>
      <c r="I29" s="162">
        <v>15</v>
      </c>
      <c r="J29" s="162">
        <v>0</v>
      </c>
      <c r="K29" s="162">
        <v>7</v>
      </c>
      <c r="L29" s="162">
        <v>1</v>
      </c>
      <c r="M29" s="162">
        <v>1</v>
      </c>
      <c r="N29" s="162">
        <v>7</v>
      </c>
      <c r="O29" s="162">
        <v>9</v>
      </c>
      <c r="P29" s="163">
        <v>0</v>
      </c>
      <c r="Q29" s="164">
        <v>103</v>
      </c>
      <c r="R29" s="64"/>
      <c r="S29" s="64"/>
      <c r="T29" s="64"/>
      <c r="U29" s="64"/>
      <c r="V29" s="64"/>
      <c r="W29" s="64"/>
      <c r="X29" s="64"/>
      <c r="Y29" s="64"/>
      <c r="Z29" s="64"/>
    </row>
    <row r="30" spans="1:26" ht="15" customHeight="1">
      <c r="A30" s="64"/>
      <c r="B30" s="64"/>
      <c r="C30" s="94">
        <v>18</v>
      </c>
      <c r="D30" s="95" t="s">
        <v>102</v>
      </c>
      <c r="E30" s="97">
        <v>1</v>
      </c>
      <c r="F30" s="102">
        <v>15</v>
      </c>
      <c r="G30" s="102">
        <v>1</v>
      </c>
      <c r="H30" s="102">
        <v>54</v>
      </c>
      <c r="I30" s="102">
        <v>10</v>
      </c>
      <c r="J30" s="102">
        <v>0</v>
      </c>
      <c r="K30" s="102">
        <v>3</v>
      </c>
      <c r="L30" s="102">
        <v>0</v>
      </c>
      <c r="M30" s="102">
        <v>0</v>
      </c>
      <c r="N30" s="102">
        <v>10</v>
      </c>
      <c r="O30" s="102">
        <v>3</v>
      </c>
      <c r="P30" s="104">
        <v>3</v>
      </c>
      <c r="Q30" s="105">
        <v>100</v>
      </c>
      <c r="R30" s="64"/>
      <c r="S30" s="64"/>
      <c r="T30" s="64"/>
      <c r="U30" s="64"/>
      <c r="V30" s="64"/>
      <c r="W30" s="64"/>
      <c r="X30" s="64"/>
      <c r="Y30" s="64"/>
      <c r="Z30" s="64"/>
    </row>
    <row r="31" spans="1:26" ht="15" customHeight="1">
      <c r="A31" s="64"/>
      <c r="B31" s="3"/>
      <c r="C31" s="122">
        <v>19</v>
      </c>
      <c r="D31" s="123" t="s">
        <v>104</v>
      </c>
      <c r="E31" s="130">
        <v>0</v>
      </c>
      <c r="F31" s="162">
        <v>15</v>
      </c>
      <c r="G31" s="162">
        <v>10</v>
      </c>
      <c r="H31" s="162">
        <v>46</v>
      </c>
      <c r="I31" s="162">
        <v>5</v>
      </c>
      <c r="J31" s="162">
        <v>0</v>
      </c>
      <c r="K31" s="162">
        <v>2</v>
      </c>
      <c r="L31" s="162">
        <v>0</v>
      </c>
      <c r="M31" s="162">
        <v>0</v>
      </c>
      <c r="N31" s="162">
        <v>7</v>
      </c>
      <c r="O31" s="162">
        <v>6</v>
      </c>
      <c r="P31" s="163">
        <v>1</v>
      </c>
      <c r="Q31" s="164">
        <v>92</v>
      </c>
      <c r="R31" s="64"/>
      <c r="S31" s="64"/>
      <c r="T31" s="64"/>
      <c r="U31" s="64"/>
      <c r="V31" s="64"/>
      <c r="W31" s="64"/>
      <c r="X31" s="64"/>
      <c r="Y31" s="64"/>
      <c r="Z31" s="64"/>
    </row>
    <row r="32" spans="1:26" ht="15" customHeight="1">
      <c r="A32" s="64"/>
      <c r="B32" s="208"/>
      <c r="C32" s="94">
        <v>20</v>
      </c>
      <c r="D32" s="95" t="s">
        <v>116</v>
      </c>
      <c r="E32" s="97">
        <v>0</v>
      </c>
      <c r="F32" s="102">
        <v>11</v>
      </c>
      <c r="G32" s="102">
        <v>0</v>
      </c>
      <c r="H32" s="102">
        <v>51</v>
      </c>
      <c r="I32" s="102">
        <v>9</v>
      </c>
      <c r="J32" s="102">
        <v>0</v>
      </c>
      <c r="K32" s="102">
        <v>8</v>
      </c>
      <c r="L32" s="102">
        <v>0</v>
      </c>
      <c r="M32" s="102">
        <v>0</v>
      </c>
      <c r="N32" s="102">
        <v>8</v>
      </c>
      <c r="O32" s="102">
        <v>1</v>
      </c>
      <c r="P32" s="104">
        <v>3</v>
      </c>
      <c r="Q32" s="105">
        <v>91</v>
      </c>
      <c r="R32" s="64"/>
      <c r="S32" s="64"/>
      <c r="T32" s="64"/>
      <c r="U32" s="64"/>
      <c r="V32" s="64"/>
      <c r="W32" s="64"/>
      <c r="X32" s="64"/>
      <c r="Y32" s="64"/>
      <c r="Z32" s="64"/>
    </row>
    <row r="33" spans="1:26" ht="15" customHeight="1">
      <c r="A33" s="64"/>
      <c r="B33" s="128"/>
      <c r="C33" s="122">
        <v>21</v>
      </c>
      <c r="D33" s="167" t="s">
        <v>117</v>
      </c>
      <c r="E33" s="168">
        <v>1</v>
      </c>
      <c r="F33" s="169">
        <v>12</v>
      </c>
      <c r="G33" s="169">
        <v>9</v>
      </c>
      <c r="H33" s="169">
        <v>34</v>
      </c>
      <c r="I33" s="169">
        <v>9</v>
      </c>
      <c r="J33" s="169">
        <v>0</v>
      </c>
      <c r="K33" s="169">
        <v>5</v>
      </c>
      <c r="L33" s="169">
        <v>0</v>
      </c>
      <c r="M33" s="169">
        <v>0</v>
      </c>
      <c r="N33" s="169">
        <v>9</v>
      </c>
      <c r="O33" s="169">
        <v>7</v>
      </c>
      <c r="P33" s="202">
        <v>3</v>
      </c>
      <c r="Q33" s="164">
        <v>89</v>
      </c>
      <c r="R33" s="64"/>
      <c r="S33" s="64"/>
      <c r="T33" s="64"/>
      <c r="U33" s="64"/>
      <c r="V33" s="64"/>
      <c r="W33" s="64"/>
      <c r="X33" s="64"/>
      <c r="Y33" s="64"/>
      <c r="Z33" s="64"/>
    </row>
    <row r="34" spans="1:26" ht="15" customHeight="1">
      <c r="A34" s="64"/>
      <c r="B34" s="64"/>
      <c r="C34" s="94">
        <v>22</v>
      </c>
      <c r="D34" s="95" t="s">
        <v>118</v>
      </c>
      <c r="E34" s="97">
        <v>1</v>
      </c>
      <c r="F34" s="102">
        <v>14</v>
      </c>
      <c r="G34" s="102">
        <v>12</v>
      </c>
      <c r="H34" s="102">
        <v>33</v>
      </c>
      <c r="I34" s="102">
        <v>7</v>
      </c>
      <c r="J34" s="102">
        <v>2</v>
      </c>
      <c r="K34" s="102">
        <v>5</v>
      </c>
      <c r="L34" s="102">
        <v>0</v>
      </c>
      <c r="M34" s="102">
        <v>1</v>
      </c>
      <c r="N34" s="102">
        <v>6</v>
      </c>
      <c r="O34" s="102">
        <v>7</v>
      </c>
      <c r="P34" s="104">
        <v>0</v>
      </c>
      <c r="Q34" s="105">
        <v>88</v>
      </c>
      <c r="R34" s="64"/>
      <c r="S34" s="64"/>
      <c r="T34" s="64"/>
      <c r="U34" s="64"/>
      <c r="V34" s="64"/>
      <c r="W34" s="64"/>
      <c r="X34" s="64"/>
      <c r="Y34" s="64"/>
      <c r="Z34" s="64"/>
    </row>
    <row r="35" spans="1:26" ht="15" customHeight="1">
      <c r="A35" s="64"/>
      <c r="B35" s="64"/>
      <c r="C35" s="122">
        <v>23</v>
      </c>
      <c r="D35" s="123" t="s">
        <v>119</v>
      </c>
      <c r="E35" s="130">
        <v>0</v>
      </c>
      <c r="F35" s="162">
        <v>7</v>
      </c>
      <c r="G35" s="162">
        <v>0</v>
      </c>
      <c r="H35" s="162">
        <v>50</v>
      </c>
      <c r="I35" s="162">
        <v>6</v>
      </c>
      <c r="J35" s="162">
        <v>1</v>
      </c>
      <c r="K35" s="162">
        <v>6</v>
      </c>
      <c r="L35" s="162">
        <v>0</v>
      </c>
      <c r="M35" s="162">
        <v>0</v>
      </c>
      <c r="N35" s="162">
        <v>0</v>
      </c>
      <c r="O35" s="162">
        <v>3</v>
      </c>
      <c r="P35" s="163">
        <v>0</v>
      </c>
      <c r="Q35" s="164">
        <v>73</v>
      </c>
      <c r="R35" s="64"/>
      <c r="S35" s="64"/>
      <c r="T35" s="64"/>
      <c r="U35" s="64"/>
      <c r="V35" s="64"/>
      <c r="W35" s="64"/>
      <c r="X35" s="64"/>
      <c r="Y35" s="64"/>
      <c r="Z35" s="64"/>
    </row>
    <row r="36" spans="1:26" ht="15" customHeight="1">
      <c r="A36" s="64"/>
      <c r="B36" s="64"/>
      <c r="C36" s="94">
        <v>24</v>
      </c>
      <c r="D36" s="95" t="s">
        <v>120</v>
      </c>
      <c r="E36" s="97">
        <v>2</v>
      </c>
      <c r="F36" s="102">
        <v>9</v>
      </c>
      <c r="G36" s="102">
        <v>5</v>
      </c>
      <c r="H36" s="102">
        <v>28</v>
      </c>
      <c r="I36" s="102">
        <v>8</v>
      </c>
      <c r="J36" s="102">
        <v>0</v>
      </c>
      <c r="K36" s="102">
        <v>2</v>
      </c>
      <c r="L36" s="102">
        <v>0</v>
      </c>
      <c r="M36" s="102">
        <v>0</v>
      </c>
      <c r="N36" s="102">
        <v>3</v>
      </c>
      <c r="O36" s="102">
        <v>11</v>
      </c>
      <c r="P36" s="104">
        <v>0</v>
      </c>
      <c r="Q36" s="105">
        <v>68</v>
      </c>
      <c r="R36" s="64"/>
      <c r="S36" s="64"/>
      <c r="T36" s="64"/>
      <c r="U36" s="64"/>
      <c r="V36" s="64"/>
      <c r="W36" s="64"/>
      <c r="X36" s="64"/>
      <c r="Y36" s="64"/>
      <c r="Z36" s="64"/>
    </row>
    <row r="37" spans="1:26" ht="15" customHeight="1">
      <c r="A37" s="64"/>
      <c r="B37" s="64"/>
      <c r="C37" s="122">
        <v>25</v>
      </c>
      <c r="D37" s="123" t="s">
        <v>121</v>
      </c>
      <c r="E37" s="130">
        <v>4</v>
      </c>
      <c r="F37" s="162">
        <v>9</v>
      </c>
      <c r="G37" s="162">
        <v>3</v>
      </c>
      <c r="H37" s="162">
        <v>5</v>
      </c>
      <c r="I37" s="162">
        <v>5</v>
      </c>
      <c r="J37" s="162">
        <v>0</v>
      </c>
      <c r="K37" s="162">
        <v>1</v>
      </c>
      <c r="L37" s="162">
        <v>11</v>
      </c>
      <c r="M37" s="162">
        <v>4</v>
      </c>
      <c r="N37" s="162">
        <v>20</v>
      </c>
      <c r="O37" s="162">
        <v>1</v>
      </c>
      <c r="P37" s="163">
        <v>1</v>
      </c>
      <c r="Q37" s="164">
        <v>64</v>
      </c>
      <c r="R37" s="64"/>
      <c r="S37" s="64"/>
      <c r="T37" s="64"/>
      <c r="U37" s="64"/>
      <c r="V37" s="64"/>
      <c r="W37" s="64"/>
      <c r="X37" s="64"/>
      <c r="Y37" s="64"/>
      <c r="Z37" s="64"/>
    </row>
    <row r="38" spans="1:26" ht="15" customHeight="1">
      <c r="A38" s="64"/>
      <c r="B38" s="64"/>
      <c r="C38" s="94">
        <v>26</v>
      </c>
      <c r="D38" s="95" t="s">
        <v>122</v>
      </c>
      <c r="E38" s="97">
        <v>3</v>
      </c>
      <c r="F38" s="102">
        <v>11</v>
      </c>
      <c r="G38" s="102">
        <v>4</v>
      </c>
      <c r="H38" s="102">
        <v>21</v>
      </c>
      <c r="I38" s="102">
        <v>6</v>
      </c>
      <c r="J38" s="102">
        <v>0</v>
      </c>
      <c r="K38" s="102">
        <v>3</v>
      </c>
      <c r="L38" s="102">
        <v>0</v>
      </c>
      <c r="M38" s="102">
        <v>0</v>
      </c>
      <c r="N38" s="102">
        <v>8</v>
      </c>
      <c r="O38" s="102">
        <v>6</v>
      </c>
      <c r="P38" s="104">
        <v>0</v>
      </c>
      <c r="Q38" s="105">
        <v>62</v>
      </c>
      <c r="R38" s="64"/>
      <c r="S38" s="64"/>
      <c r="T38" s="64"/>
      <c r="U38" s="64"/>
      <c r="V38" s="64"/>
      <c r="W38" s="64"/>
      <c r="X38" s="64"/>
      <c r="Y38" s="64"/>
      <c r="Z38" s="64"/>
    </row>
    <row r="39" spans="1:26" ht="15" customHeight="1">
      <c r="A39" s="64"/>
      <c r="B39" s="64"/>
      <c r="C39" s="122">
        <v>27</v>
      </c>
      <c r="D39" s="123" t="s">
        <v>123</v>
      </c>
      <c r="E39" s="130">
        <v>1</v>
      </c>
      <c r="F39" s="162">
        <v>14</v>
      </c>
      <c r="G39" s="162">
        <v>5</v>
      </c>
      <c r="H39" s="162">
        <v>13</v>
      </c>
      <c r="I39" s="162">
        <v>8</v>
      </c>
      <c r="J39" s="162">
        <v>0</v>
      </c>
      <c r="K39" s="162">
        <v>5</v>
      </c>
      <c r="L39" s="162">
        <v>0</v>
      </c>
      <c r="M39" s="162">
        <v>0</v>
      </c>
      <c r="N39" s="162">
        <v>10</v>
      </c>
      <c r="O39" s="162">
        <v>3</v>
      </c>
      <c r="P39" s="163">
        <v>0</v>
      </c>
      <c r="Q39" s="164">
        <v>59</v>
      </c>
      <c r="R39" s="64"/>
      <c r="S39" s="64"/>
      <c r="T39" s="64"/>
      <c r="U39" s="64"/>
      <c r="V39" s="64"/>
      <c r="W39" s="64"/>
      <c r="X39" s="64"/>
      <c r="Y39" s="64"/>
      <c r="Z39" s="64"/>
    </row>
    <row r="40" spans="1:26" ht="15" customHeight="1">
      <c r="A40" s="64"/>
      <c r="B40" s="64"/>
      <c r="C40" s="94">
        <v>28</v>
      </c>
      <c r="D40" s="95" t="s">
        <v>124</v>
      </c>
      <c r="E40" s="97">
        <v>0</v>
      </c>
      <c r="F40" s="102">
        <v>10</v>
      </c>
      <c r="G40" s="102">
        <v>3</v>
      </c>
      <c r="H40" s="102">
        <v>25</v>
      </c>
      <c r="I40" s="102">
        <v>5</v>
      </c>
      <c r="J40" s="102">
        <v>0</v>
      </c>
      <c r="K40" s="102">
        <v>1</v>
      </c>
      <c r="L40" s="102">
        <v>0</v>
      </c>
      <c r="M40" s="102">
        <v>0</v>
      </c>
      <c r="N40" s="102">
        <v>11</v>
      </c>
      <c r="O40" s="102">
        <v>2</v>
      </c>
      <c r="P40" s="104">
        <v>1</v>
      </c>
      <c r="Q40" s="105">
        <v>58</v>
      </c>
      <c r="R40" s="64"/>
      <c r="S40" s="64"/>
      <c r="T40" s="64"/>
      <c r="U40" s="64"/>
      <c r="V40" s="64"/>
      <c r="W40" s="64"/>
      <c r="X40" s="64"/>
      <c r="Y40" s="64"/>
      <c r="Z40" s="64"/>
    </row>
    <row r="41" spans="1:26" ht="15" customHeight="1">
      <c r="A41" s="64"/>
      <c r="B41" s="64"/>
      <c r="C41" s="122">
        <v>29</v>
      </c>
      <c r="D41" s="123" t="s">
        <v>125</v>
      </c>
      <c r="E41" s="130">
        <v>1</v>
      </c>
      <c r="F41" s="162">
        <v>7</v>
      </c>
      <c r="G41" s="162">
        <v>5</v>
      </c>
      <c r="H41" s="162">
        <v>20</v>
      </c>
      <c r="I41" s="162">
        <v>3</v>
      </c>
      <c r="J41" s="162">
        <v>1</v>
      </c>
      <c r="K41" s="162">
        <v>0</v>
      </c>
      <c r="L41" s="162">
        <v>0</v>
      </c>
      <c r="M41" s="162">
        <v>0</v>
      </c>
      <c r="N41" s="162">
        <v>10</v>
      </c>
      <c r="O41" s="162">
        <v>7</v>
      </c>
      <c r="P41" s="163">
        <v>1</v>
      </c>
      <c r="Q41" s="164">
        <v>55</v>
      </c>
      <c r="R41" s="64"/>
      <c r="S41" s="64"/>
      <c r="T41" s="64"/>
      <c r="U41" s="64"/>
      <c r="V41" s="64"/>
      <c r="W41" s="64"/>
      <c r="X41" s="64"/>
      <c r="Y41" s="64"/>
      <c r="Z41" s="64"/>
    </row>
    <row r="42" spans="1:26" ht="15" customHeight="1">
      <c r="A42" s="64"/>
      <c r="B42" s="64"/>
      <c r="C42" s="94">
        <v>30</v>
      </c>
      <c r="D42" s="95" t="s">
        <v>126</v>
      </c>
      <c r="E42" s="97">
        <v>1</v>
      </c>
      <c r="F42" s="102">
        <v>8</v>
      </c>
      <c r="G42" s="102">
        <v>5</v>
      </c>
      <c r="H42" s="102">
        <v>21</v>
      </c>
      <c r="I42" s="102">
        <v>2</v>
      </c>
      <c r="J42" s="102">
        <v>1</v>
      </c>
      <c r="K42" s="102">
        <v>2</v>
      </c>
      <c r="L42" s="102">
        <v>0</v>
      </c>
      <c r="M42" s="102">
        <v>1</v>
      </c>
      <c r="N42" s="102">
        <v>7</v>
      </c>
      <c r="O42" s="102">
        <v>4</v>
      </c>
      <c r="P42" s="104">
        <v>0</v>
      </c>
      <c r="Q42" s="105">
        <v>52</v>
      </c>
      <c r="R42" s="64"/>
      <c r="S42" s="64"/>
      <c r="T42" s="64"/>
      <c r="U42" s="64"/>
      <c r="V42" s="64"/>
      <c r="W42" s="64"/>
      <c r="X42" s="64"/>
      <c r="Y42" s="64"/>
      <c r="Z42" s="64"/>
    </row>
    <row r="43" spans="1:26" ht="15" customHeight="1">
      <c r="A43" s="64"/>
      <c r="B43" s="64"/>
      <c r="C43" s="122">
        <v>31</v>
      </c>
      <c r="D43" s="167" t="s">
        <v>127</v>
      </c>
      <c r="E43" s="168">
        <v>0</v>
      </c>
      <c r="F43" s="169">
        <v>5</v>
      </c>
      <c r="G43" s="169">
        <v>0</v>
      </c>
      <c r="H43" s="169">
        <v>18</v>
      </c>
      <c r="I43" s="169">
        <v>7</v>
      </c>
      <c r="J43" s="169">
        <v>1</v>
      </c>
      <c r="K43" s="169">
        <v>7</v>
      </c>
      <c r="L43" s="169">
        <v>0</v>
      </c>
      <c r="M43" s="169">
        <v>0</v>
      </c>
      <c r="N43" s="169">
        <v>7</v>
      </c>
      <c r="O43" s="169">
        <v>4</v>
      </c>
      <c r="P43" s="202">
        <v>1</v>
      </c>
      <c r="Q43" s="164">
        <v>50</v>
      </c>
      <c r="R43" s="64"/>
      <c r="S43" s="64"/>
      <c r="T43" s="64"/>
      <c r="U43" s="64"/>
      <c r="V43" s="64"/>
      <c r="W43" s="64"/>
      <c r="X43" s="64"/>
      <c r="Y43" s="64"/>
      <c r="Z43" s="64"/>
    </row>
    <row r="44" spans="1:26" ht="15" customHeight="1">
      <c r="A44" s="64"/>
      <c r="B44" s="64"/>
      <c r="C44" s="94">
        <v>32</v>
      </c>
      <c r="D44" s="95" t="s">
        <v>128</v>
      </c>
      <c r="E44" s="97">
        <v>0</v>
      </c>
      <c r="F44" s="102">
        <v>13</v>
      </c>
      <c r="G44" s="102">
        <v>1</v>
      </c>
      <c r="H44" s="102">
        <v>20</v>
      </c>
      <c r="I44" s="102">
        <v>7</v>
      </c>
      <c r="J44" s="102">
        <v>1</v>
      </c>
      <c r="K44" s="102">
        <v>1</v>
      </c>
      <c r="L44" s="102">
        <v>1</v>
      </c>
      <c r="M44" s="102">
        <v>0</v>
      </c>
      <c r="N44" s="102">
        <v>4</v>
      </c>
      <c r="O44" s="102">
        <v>1</v>
      </c>
      <c r="P44" s="104">
        <v>1</v>
      </c>
      <c r="Q44" s="105">
        <v>50</v>
      </c>
      <c r="R44" s="64"/>
      <c r="S44" s="64"/>
      <c r="T44" s="64"/>
      <c r="U44" s="64"/>
      <c r="V44" s="64"/>
      <c r="W44" s="64"/>
      <c r="X44" s="64"/>
      <c r="Y44" s="64"/>
      <c r="Z44" s="64"/>
    </row>
    <row r="45" spans="1:26" ht="15" customHeight="1">
      <c r="A45" s="64"/>
      <c r="B45" s="64"/>
      <c r="C45" s="122">
        <v>33</v>
      </c>
      <c r="D45" s="123" t="s">
        <v>129</v>
      </c>
      <c r="E45" s="130">
        <v>0</v>
      </c>
      <c r="F45" s="162">
        <v>5</v>
      </c>
      <c r="G45" s="162">
        <v>2</v>
      </c>
      <c r="H45" s="162">
        <v>14</v>
      </c>
      <c r="I45" s="162">
        <v>9</v>
      </c>
      <c r="J45" s="162">
        <v>0</v>
      </c>
      <c r="K45" s="162">
        <v>6</v>
      </c>
      <c r="L45" s="162">
        <v>0</v>
      </c>
      <c r="M45" s="162">
        <v>0</v>
      </c>
      <c r="N45" s="162">
        <v>8</v>
      </c>
      <c r="O45" s="162">
        <v>3</v>
      </c>
      <c r="P45" s="163">
        <v>0</v>
      </c>
      <c r="Q45" s="164">
        <v>47</v>
      </c>
      <c r="R45" s="64"/>
      <c r="S45" s="64"/>
      <c r="T45" s="64"/>
      <c r="U45" s="64"/>
      <c r="V45" s="64"/>
      <c r="W45" s="64"/>
      <c r="X45" s="64"/>
      <c r="Y45" s="64"/>
      <c r="Z45" s="64"/>
    </row>
    <row r="46" spans="1:26" ht="15" customHeight="1">
      <c r="A46" s="64"/>
      <c r="B46" s="64"/>
      <c r="C46" s="94">
        <v>34</v>
      </c>
      <c r="D46" s="95" t="s">
        <v>130</v>
      </c>
      <c r="E46" s="97">
        <v>0</v>
      </c>
      <c r="F46" s="102">
        <v>6</v>
      </c>
      <c r="G46" s="102">
        <v>1</v>
      </c>
      <c r="H46" s="102">
        <v>30</v>
      </c>
      <c r="I46" s="102">
        <v>3</v>
      </c>
      <c r="J46" s="102">
        <v>2</v>
      </c>
      <c r="K46" s="102">
        <v>1</v>
      </c>
      <c r="L46" s="102">
        <v>0</v>
      </c>
      <c r="M46" s="102">
        <v>0</v>
      </c>
      <c r="N46" s="102">
        <v>4</v>
      </c>
      <c r="O46" s="102">
        <v>1</v>
      </c>
      <c r="P46" s="104">
        <v>0</v>
      </c>
      <c r="Q46" s="105">
        <v>44</v>
      </c>
      <c r="R46" s="64"/>
      <c r="S46" s="64"/>
      <c r="T46" s="64"/>
      <c r="U46" s="64"/>
      <c r="V46" s="64"/>
      <c r="W46" s="64"/>
      <c r="X46" s="64"/>
      <c r="Y46" s="64"/>
      <c r="Z46" s="64"/>
    </row>
    <row r="47" spans="1:26" ht="15" customHeight="1">
      <c r="A47" s="64"/>
      <c r="B47" s="64"/>
      <c r="C47" s="122">
        <v>35</v>
      </c>
      <c r="D47" s="123" t="s">
        <v>132</v>
      </c>
      <c r="E47" s="130">
        <v>1</v>
      </c>
      <c r="F47" s="162">
        <v>7</v>
      </c>
      <c r="G47" s="162">
        <v>8</v>
      </c>
      <c r="H47" s="162">
        <v>4</v>
      </c>
      <c r="I47" s="162">
        <v>3</v>
      </c>
      <c r="J47" s="162">
        <v>0</v>
      </c>
      <c r="K47" s="162">
        <v>1</v>
      </c>
      <c r="L47" s="162">
        <v>1</v>
      </c>
      <c r="M47" s="162">
        <v>0</v>
      </c>
      <c r="N47" s="162">
        <v>8</v>
      </c>
      <c r="O47" s="162">
        <v>5</v>
      </c>
      <c r="P47" s="163">
        <v>3</v>
      </c>
      <c r="Q47" s="164">
        <v>41</v>
      </c>
      <c r="R47" s="64"/>
      <c r="S47" s="64"/>
      <c r="T47" s="64"/>
      <c r="U47" s="64"/>
      <c r="V47" s="64"/>
      <c r="W47" s="64"/>
      <c r="X47" s="64"/>
      <c r="Y47" s="64"/>
      <c r="Z47" s="64"/>
    </row>
    <row r="48" spans="1:26" ht="15" customHeight="1">
      <c r="A48" s="64"/>
      <c r="B48" s="64"/>
      <c r="C48" s="94">
        <v>36</v>
      </c>
      <c r="D48" s="95" t="s">
        <v>133</v>
      </c>
      <c r="E48" s="97">
        <v>0</v>
      </c>
      <c r="F48" s="102">
        <v>2</v>
      </c>
      <c r="G48" s="102">
        <v>4</v>
      </c>
      <c r="H48" s="102">
        <v>17</v>
      </c>
      <c r="I48" s="102">
        <v>1</v>
      </c>
      <c r="J48" s="102">
        <v>0</v>
      </c>
      <c r="K48" s="102">
        <v>4</v>
      </c>
      <c r="L48" s="102">
        <v>0</v>
      </c>
      <c r="M48" s="102">
        <v>0</v>
      </c>
      <c r="N48" s="102">
        <v>5</v>
      </c>
      <c r="O48" s="102">
        <v>4</v>
      </c>
      <c r="P48" s="104">
        <v>0</v>
      </c>
      <c r="Q48" s="105">
        <v>35</v>
      </c>
      <c r="R48" s="64"/>
      <c r="S48" s="64"/>
      <c r="T48" s="64"/>
      <c r="U48" s="64"/>
      <c r="V48" s="64"/>
      <c r="W48" s="64"/>
      <c r="X48" s="64"/>
      <c r="Y48" s="64"/>
      <c r="Z48" s="64"/>
    </row>
    <row r="49" spans="1:26" ht="15" customHeight="1">
      <c r="A49" s="64"/>
      <c r="B49" s="3"/>
      <c r="C49" s="122">
        <v>37</v>
      </c>
      <c r="D49" s="123" t="s">
        <v>134</v>
      </c>
      <c r="E49" s="130">
        <v>0</v>
      </c>
      <c r="F49" s="162">
        <v>8</v>
      </c>
      <c r="G49" s="162">
        <v>1</v>
      </c>
      <c r="H49" s="162">
        <v>14</v>
      </c>
      <c r="I49" s="162">
        <v>1</v>
      </c>
      <c r="J49" s="162">
        <v>2</v>
      </c>
      <c r="K49" s="162">
        <v>1</v>
      </c>
      <c r="L49" s="162">
        <v>0</v>
      </c>
      <c r="M49" s="162">
        <v>0</v>
      </c>
      <c r="N49" s="162">
        <v>2</v>
      </c>
      <c r="O49" s="162">
        <v>3</v>
      </c>
      <c r="P49" s="163">
        <v>0</v>
      </c>
      <c r="Q49" s="164">
        <v>32</v>
      </c>
      <c r="R49" s="64"/>
      <c r="S49" s="64"/>
      <c r="T49" s="64"/>
      <c r="U49" s="64"/>
      <c r="V49" s="64"/>
      <c r="W49" s="64"/>
      <c r="X49" s="64"/>
      <c r="Y49" s="64"/>
      <c r="Z49" s="64"/>
    </row>
    <row r="50" spans="1:26" ht="15" customHeight="1">
      <c r="A50" s="64"/>
      <c r="B50" s="208"/>
      <c r="C50" s="94">
        <v>38</v>
      </c>
      <c r="D50" s="95" t="s">
        <v>135</v>
      </c>
      <c r="E50" s="97">
        <v>2</v>
      </c>
      <c r="F50" s="102">
        <v>7</v>
      </c>
      <c r="G50" s="102">
        <v>3</v>
      </c>
      <c r="H50" s="102">
        <v>8</v>
      </c>
      <c r="I50" s="102">
        <v>4</v>
      </c>
      <c r="J50" s="102">
        <v>0</v>
      </c>
      <c r="K50" s="102">
        <v>2</v>
      </c>
      <c r="L50" s="102">
        <v>0</v>
      </c>
      <c r="M50" s="102">
        <v>0</v>
      </c>
      <c r="N50" s="102">
        <v>5</v>
      </c>
      <c r="O50" s="102">
        <v>1</v>
      </c>
      <c r="P50" s="104">
        <v>0</v>
      </c>
      <c r="Q50" s="105">
        <v>32</v>
      </c>
      <c r="R50" s="64"/>
      <c r="S50" s="64"/>
      <c r="T50" s="64"/>
      <c r="U50" s="64"/>
      <c r="V50" s="64"/>
      <c r="W50" s="64"/>
      <c r="X50" s="64"/>
      <c r="Y50" s="64"/>
      <c r="Z50" s="64"/>
    </row>
    <row r="51" spans="1:26" ht="15" customHeight="1">
      <c r="A51" s="64"/>
      <c r="B51" s="128"/>
      <c r="C51" s="122">
        <v>39</v>
      </c>
      <c r="D51" s="123" t="s">
        <v>136</v>
      </c>
      <c r="E51" s="130">
        <v>0</v>
      </c>
      <c r="F51" s="162">
        <v>9</v>
      </c>
      <c r="G51" s="162">
        <v>3</v>
      </c>
      <c r="H51" s="162">
        <v>7</v>
      </c>
      <c r="I51" s="162">
        <v>3</v>
      </c>
      <c r="J51" s="162">
        <v>0</v>
      </c>
      <c r="K51" s="162">
        <v>3</v>
      </c>
      <c r="L51" s="162">
        <v>0</v>
      </c>
      <c r="M51" s="162">
        <v>0</v>
      </c>
      <c r="N51" s="162">
        <v>2</v>
      </c>
      <c r="O51" s="162">
        <v>3</v>
      </c>
      <c r="P51" s="163">
        <v>0</v>
      </c>
      <c r="Q51" s="164">
        <v>30</v>
      </c>
      <c r="R51" s="64"/>
      <c r="S51" s="64"/>
      <c r="T51" s="64"/>
      <c r="U51" s="64"/>
      <c r="V51" s="64"/>
      <c r="W51" s="64"/>
      <c r="X51" s="64"/>
      <c r="Y51" s="64"/>
      <c r="Z51" s="64"/>
    </row>
    <row r="52" spans="1:26" ht="15" customHeight="1">
      <c r="A52" s="64"/>
      <c r="B52" s="64"/>
      <c r="C52" s="94">
        <v>40</v>
      </c>
      <c r="D52" s="95" t="s">
        <v>138</v>
      </c>
      <c r="E52" s="97">
        <v>0</v>
      </c>
      <c r="F52" s="102">
        <v>10</v>
      </c>
      <c r="G52" s="102">
        <v>1</v>
      </c>
      <c r="H52" s="102">
        <v>10</v>
      </c>
      <c r="I52" s="102">
        <v>3</v>
      </c>
      <c r="J52" s="102">
        <v>0</v>
      </c>
      <c r="K52" s="102">
        <v>2</v>
      </c>
      <c r="L52" s="102">
        <v>0</v>
      </c>
      <c r="M52" s="102">
        <v>0</v>
      </c>
      <c r="N52" s="102">
        <v>2</v>
      </c>
      <c r="O52" s="102">
        <v>0</v>
      </c>
      <c r="P52" s="104">
        <v>0</v>
      </c>
      <c r="Q52" s="105">
        <v>28</v>
      </c>
      <c r="R52" s="64"/>
      <c r="S52" s="64"/>
      <c r="T52" s="64"/>
      <c r="U52" s="64"/>
      <c r="V52" s="64"/>
      <c r="W52" s="64"/>
      <c r="X52" s="64"/>
      <c r="Y52" s="64"/>
      <c r="Z52" s="64"/>
    </row>
    <row r="53" spans="1:26" ht="15" customHeight="1">
      <c r="A53" s="64"/>
      <c r="B53" s="64"/>
      <c r="C53" s="122">
        <v>41</v>
      </c>
      <c r="D53" s="167" t="s">
        <v>139</v>
      </c>
      <c r="E53" s="168">
        <v>0</v>
      </c>
      <c r="F53" s="169">
        <v>2</v>
      </c>
      <c r="G53" s="169">
        <v>2</v>
      </c>
      <c r="H53" s="169">
        <v>8</v>
      </c>
      <c r="I53" s="169">
        <v>5</v>
      </c>
      <c r="J53" s="169">
        <v>1</v>
      </c>
      <c r="K53" s="169">
        <v>0</v>
      </c>
      <c r="L53" s="169">
        <v>1</v>
      </c>
      <c r="M53" s="169">
        <v>0</v>
      </c>
      <c r="N53" s="169">
        <v>5</v>
      </c>
      <c r="O53" s="169">
        <v>4</v>
      </c>
      <c r="P53" s="202">
        <v>0</v>
      </c>
      <c r="Q53" s="164">
        <v>28</v>
      </c>
      <c r="R53" s="64"/>
      <c r="S53" s="64"/>
      <c r="T53" s="64"/>
      <c r="U53" s="64"/>
      <c r="V53" s="64"/>
      <c r="W53" s="64"/>
      <c r="X53" s="64"/>
      <c r="Y53" s="64"/>
      <c r="Z53" s="64"/>
    </row>
    <row r="54" spans="1:26" ht="15" customHeight="1">
      <c r="A54" s="64"/>
      <c r="B54" s="64"/>
      <c r="C54" s="94">
        <v>42</v>
      </c>
      <c r="D54" s="95" t="s">
        <v>140</v>
      </c>
      <c r="E54" s="97">
        <v>1</v>
      </c>
      <c r="F54" s="102">
        <v>2</v>
      </c>
      <c r="G54" s="102">
        <v>2</v>
      </c>
      <c r="H54" s="102">
        <v>10</v>
      </c>
      <c r="I54" s="102">
        <v>0</v>
      </c>
      <c r="J54" s="102">
        <v>0</v>
      </c>
      <c r="K54" s="102">
        <v>3</v>
      </c>
      <c r="L54" s="102">
        <v>0</v>
      </c>
      <c r="M54" s="102">
        <v>0</v>
      </c>
      <c r="N54" s="102">
        <v>1</v>
      </c>
      <c r="O54" s="102">
        <v>8</v>
      </c>
      <c r="P54" s="104">
        <v>0</v>
      </c>
      <c r="Q54" s="105">
        <v>27</v>
      </c>
      <c r="R54" s="64"/>
      <c r="S54" s="64"/>
      <c r="T54" s="64"/>
      <c r="U54" s="64"/>
      <c r="V54" s="64"/>
      <c r="W54" s="64"/>
      <c r="X54" s="64"/>
      <c r="Y54" s="64"/>
      <c r="Z54" s="64"/>
    </row>
    <row r="55" spans="1:26" ht="15" customHeight="1">
      <c r="A55" s="64"/>
      <c r="B55" s="64"/>
      <c r="C55" s="122">
        <v>43</v>
      </c>
      <c r="D55" s="123" t="s">
        <v>141</v>
      </c>
      <c r="E55" s="130">
        <v>0</v>
      </c>
      <c r="F55" s="162">
        <v>4</v>
      </c>
      <c r="G55" s="162">
        <v>2</v>
      </c>
      <c r="H55" s="162">
        <v>7</v>
      </c>
      <c r="I55" s="162">
        <v>2</v>
      </c>
      <c r="J55" s="162">
        <v>0</v>
      </c>
      <c r="K55" s="162">
        <v>1</v>
      </c>
      <c r="L55" s="162">
        <v>1</v>
      </c>
      <c r="M55" s="162">
        <v>0</v>
      </c>
      <c r="N55" s="162">
        <v>6</v>
      </c>
      <c r="O55" s="162">
        <v>2</v>
      </c>
      <c r="P55" s="163">
        <v>1</v>
      </c>
      <c r="Q55" s="164">
        <v>26</v>
      </c>
      <c r="R55" s="64"/>
      <c r="S55" s="64"/>
      <c r="T55" s="64"/>
      <c r="U55" s="64"/>
      <c r="V55" s="64"/>
      <c r="W55" s="64"/>
      <c r="X55" s="64"/>
      <c r="Y55" s="64"/>
      <c r="Z55" s="64"/>
    </row>
    <row r="56" spans="1:26" ht="15" customHeight="1">
      <c r="A56" s="64"/>
      <c r="B56" s="64"/>
      <c r="C56" s="94">
        <v>44</v>
      </c>
      <c r="D56" s="95" t="s">
        <v>142</v>
      </c>
      <c r="E56" s="97">
        <v>0</v>
      </c>
      <c r="F56" s="102">
        <v>8</v>
      </c>
      <c r="G56" s="102">
        <v>1</v>
      </c>
      <c r="H56" s="102">
        <v>11</v>
      </c>
      <c r="I56" s="102">
        <v>2</v>
      </c>
      <c r="J56" s="102">
        <v>0</v>
      </c>
      <c r="K56" s="102">
        <v>2</v>
      </c>
      <c r="L56" s="102">
        <v>0</v>
      </c>
      <c r="M56" s="102">
        <v>0</v>
      </c>
      <c r="N56" s="102">
        <v>2</v>
      </c>
      <c r="O56" s="102">
        <v>0</v>
      </c>
      <c r="P56" s="104">
        <v>0</v>
      </c>
      <c r="Q56" s="105">
        <v>26</v>
      </c>
      <c r="R56" s="64"/>
      <c r="S56" s="64"/>
      <c r="T56" s="64"/>
      <c r="U56" s="64"/>
      <c r="V56" s="64"/>
      <c r="W56" s="64"/>
      <c r="X56" s="64"/>
      <c r="Y56" s="64"/>
      <c r="Z56" s="64"/>
    </row>
    <row r="57" spans="1:26" ht="15" customHeight="1">
      <c r="A57" s="64"/>
      <c r="B57" s="3" t="s">
        <v>3</v>
      </c>
      <c r="C57" s="122">
        <v>45</v>
      </c>
      <c r="D57" s="123" t="s">
        <v>143</v>
      </c>
      <c r="E57" s="130">
        <v>0</v>
      </c>
      <c r="F57" s="162">
        <v>5</v>
      </c>
      <c r="G57" s="162">
        <v>1</v>
      </c>
      <c r="H57" s="162">
        <v>14</v>
      </c>
      <c r="I57" s="162">
        <v>2</v>
      </c>
      <c r="J57" s="162">
        <v>0</v>
      </c>
      <c r="K57" s="162">
        <v>0</v>
      </c>
      <c r="L57" s="162">
        <v>0</v>
      </c>
      <c r="M57" s="162">
        <v>0</v>
      </c>
      <c r="N57" s="162">
        <v>0</v>
      </c>
      <c r="O57" s="162">
        <v>3</v>
      </c>
      <c r="P57" s="163">
        <v>0</v>
      </c>
      <c r="Q57" s="164">
        <v>25</v>
      </c>
      <c r="R57" s="64"/>
      <c r="S57" s="64"/>
      <c r="T57" s="64"/>
      <c r="U57" s="64"/>
      <c r="V57" s="64"/>
      <c r="W57" s="64"/>
      <c r="X57" s="64"/>
      <c r="Y57" s="64"/>
      <c r="Z57" s="64"/>
    </row>
    <row r="58" spans="1:26" ht="15" customHeight="1">
      <c r="A58" s="64"/>
      <c r="B58" s="3" t="s">
        <v>4</v>
      </c>
      <c r="C58" s="94">
        <v>46</v>
      </c>
      <c r="D58" s="95" t="s">
        <v>146</v>
      </c>
      <c r="E58" s="97">
        <v>1</v>
      </c>
      <c r="F58" s="102">
        <v>3</v>
      </c>
      <c r="G58" s="102">
        <v>0</v>
      </c>
      <c r="H58" s="102">
        <v>15</v>
      </c>
      <c r="I58" s="102">
        <v>1</v>
      </c>
      <c r="J58" s="102">
        <v>1</v>
      </c>
      <c r="K58" s="102">
        <v>0</v>
      </c>
      <c r="L58" s="102">
        <v>0</v>
      </c>
      <c r="M58" s="102">
        <v>0</v>
      </c>
      <c r="N58" s="102">
        <v>0</v>
      </c>
      <c r="O58" s="102">
        <v>2</v>
      </c>
      <c r="P58" s="104">
        <v>0</v>
      </c>
      <c r="Q58" s="105">
        <v>22</v>
      </c>
      <c r="R58" s="64"/>
      <c r="S58" s="64"/>
      <c r="T58" s="64"/>
      <c r="U58" s="64"/>
      <c r="V58" s="64"/>
      <c r="W58" s="64"/>
      <c r="X58" s="64"/>
      <c r="Y58" s="64"/>
      <c r="Z58" s="64"/>
    </row>
    <row r="59" spans="1:26" ht="15" customHeight="1">
      <c r="A59" s="64"/>
      <c r="B59" s="3" t="s">
        <v>5</v>
      </c>
      <c r="C59" s="122">
        <v>47</v>
      </c>
      <c r="D59" s="123" t="s">
        <v>147</v>
      </c>
      <c r="E59" s="130">
        <v>0</v>
      </c>
      <c r="F59" s="162">
        <v>2</v>
      </c>
      <c r="G59" s="162">
        <v>1</v>
      </c>
      <c r="H59" s="162">
        <v>9</v>
      </c>
      <c r="I59" s="162">
        <v>3</v>
      </c>
      <c r="J59" s="162">
        <v>0</v>
      </c>
      <c r="K59" s="162">
        <v>1</v>
      </c>
      <c r="L59" s="162">
        <v>0</v>
      </c>
      <c r="M59" s="162">
        <v>0</v>
      </c>
      <c r="N59" s="162">
        <v>2</v>
      </c>
      <c r="O59" s="162">
        <v>4</v>
      </c>
      <c r="P59" s="163">
        <v>0</v>
      </c>
      <c r="Q59" s="164">
        <v>22</v>
      </c>
      <c r="R59" s="64"/>
      <c r="S59" s="64"/>
      <c r="T59" s="64"/>
      <c r="U59" s="64"/>
      <c r="V59" s="64"/>
      <c r="W59" s="64"/>
      <c r="X59" s="64"/>
      <c r="Y59" s="64"/>
      <c r="Z59" s="64"/>
    </row>
    <row r="60" spans="1:26" ht="15" customHeight="1">
      <c r="A60" s="64"/>
      <c r="B60" s="208"/>
      <c r="C60" s="94">
        <v>48</v>
      </c>
      <c r="D60" s="95" t="s">
        <v>148</v>
      </c>
      <c r="E60" s="97">
        <v>0</v>
      </c>
      <c r="F60" s="102">
        <v>3</v>
      </c>
      <c r="G60" s="102">
        <v>1</v>
      </c>
      <c r="H60" s="102">
        <v>5</v>
      </c>
      <c r="I60" s="102">
        <v>1</v>
      </c>
      <c r="J60" s="102">
        <v>0</v>
      </c>
      <c r="K60" s="102">
        <v>1</v>
      </c>
      <c r="L60" s="102">
        <v>0</v>
      </c>
      <c r="M60" s="102">
        <v>0</v>
      </c>
      <c r="N60" s="102">
        <v>9</v>
      </c>
      <c r="O60" s="102">
        <v>1</v>
      </c>
      <c r="P60" s="104">
        <v>0</v>
      </c>
      <c r="Q60" s="105">
        <v>21</v>
      </c>
      <c r="R60" s="64"/>
      <c r="S60" s="64"/>
      <c r="T60" s="64"/>
      <c r="U60" s="64"/>
      <c r="V60" s="64"/>
      <c r="W60" s="64"/>
      <c r="X60" s="64"/>
      <c r="Y60" s="64"/>
      <c r="Z60" s="64"/>
    </row>
    <row r="61" spans="1:26" ht="15" customHeight="1">
      <c r="A61" s="64"/>
      <c r="B61" s="216"/>
      <c r="C61" s="122">
        <v>49</v>
      </c>
      <c r="D61" s="123" t="s">
        <v>149</v>
      </c>
      <c r="E61" s="130">
        <v>0</v>
      </c>
      <c r="F61" s="162">
        <v>2</v>
      </c>
      <c r="G61" s="162">
        <v>2</v>
      </c>
      <c r="H61" s="162">
        <v>10</v>
      </c>
      <c r="I61" s="162">
        <v>3</v>
      </c>
      <c r="J61" s="162">
        <v>0</v>
      </c>
      <c r="K61" s="162">
        <v>0</v>
      </c>
      <c r="L61" s="162">
        <v>0</v>
      </c>
      <c r="M61" s="162">
        <v>0</v>
      </c>
      <c r="N61" s="162">
        <v>1</v>
      </c>
      <c r="O61" s="162">
        <v>1</v>
      </c>
      <c r="P61" s="163">
        <v>1</v>
      </c>
      <c r="Q61" s="164">
        <v>20</v>
      </c>
      <c r="R61" s="64"/>
      <c r="S61" s="64"/>
      <c r="T61" s="64"/>
      <c r="U61" s="64"/>
      <c r="V61" s="64"/>
      <c r="W61" s="64"/>
      <c r="X61" s="64"/>
      <c r="Y61" s="64"/>
      <c r="Z61" s="64"/>
    </row>
    <row r="62" spans="1:26" ht="15" customHeight="1">
      <c r="A62" s="64"/>
      <c r="B62" s="64"/>
      <c r="C62" s="94">
        <v>50</v>
      </c>
      <c r="D62" s="95" t="s">
        <v>150</v>
      </c>
      <c r="E62" s="97">
        <v>1</v>
      </c>
      <c r="F62" s="102">
        <v>4</v>
      </c>
      <c r="G62" s="102">
        <v>0</v>
      </c>
      <c r="H62" s="102">
        <v>6</v>
      </c>
      <c r="I62" s="102">
        <v>2</v>
      </c>
      <c r="J62" s="102">
        <v>0</v>
      </c>
      <c r="K62" s="102">
        <v>2</v>
      </c>
      <c r="L62" s="102">
        <v>0</v>
      </c>
      <c r="M62" s="102">
        <v>0</v>
      </c>
      <c r="N62" s="102">
        <v>4</v>
      </c>
      <c r="O62" s="102">
        <v>0</v>
      </c>
      <c r="P62" s="104">
        <v>1</v>
      </c>
      <c r="Q62" s="105">
        <v>20</v>
      </c>
      <c r="R62" s="64"/>
      <c r="S62" s="64"/>
      <c r="T62" s="64"/>
      <c r="U62" s="64"/>
      <c r="V62" s="64"/>
      <c r="W62" s="64"/>
      <c r="X62" s="64"/>
      <c r="Y62" s="64"/>
      <c r="Z62" s="64"/>
    </row>
    <row r="63" spans="1:26" ht="15" customHeight="1">
      <c r="A63" s="64"/>
      <c r="B63" s="64"/>
      <c r="C63" s="122">
        <v>51</v>
      </c>
      <c r="D63" s="167" t="s">
        <v>151</v>
      </c>
      <c r="E63" s="168">
        <v>0</v>
      </c>
      <c r="F63" s="169">
        <v>5</v>
      </c>
      <c r="G63" s="169">
        <v>0</v>
      </c>
      <c r="H63" s="169">
        <v>9</v>
      </c>
      <c r="I63" s="169">
        <v>3</v>
      </c>
      <c r="J63" s="169">
        <v>1</v>
      </c>
      <c r="K63" s="169">
        <v>0</v>
      </c>
      <c r="L63" s="169">
        <v>0</v>
      </c>
      <c r="M63" s="169">
        <v>0</v>
      </c>
      <c r="N63" s="169">
        <v>1</v>
      </c>
      <c r="O63" s="169">
        <v>0</v>
      </c>
      <c r="P63" s="202">
        <v>0</v>
      </c>
      <c r="Q63" s="164">
        <v>19</v>
      </c>
      <c r="R63" s="64"/>
      <c r="S63" s="64"/>
      <c r="T63" s="64"/>
      <c r="U63" s="64"/>
      <c r="V63" s="64"/>
      <c r="W63" s="64"/>
      <c r="X63" s="64"/>
      <c r="Y63" s="64"/>
      <c r="Z63" s="64"/>
    </row>
    <row r="64" spans="1:26" ht="15" customHeight="1">
      <c r="A64" s="64"/>
      <c r="B64" s="64"/>
      <c r="C64" s="94">
        <v>52</v>
      </c>
      <c r="D64" s="95" t="s">
        <v>152</v>
      </c>
      <c r="E64" s="97">
        <v>0</v>
      </c>
      <c r="F64" s="102">
        <v>4</v>
      </c>
      <c r="G64" s="102">
        <v>2</v>
      </c>
      <c r="H64" s="102">
        <v>3</v>
      </c>
      <c r="I64" s="102">
        <v>2</v>
      </c>
      <c r="J64" s="102">
        <v>0</v>
      </c>
      <c r="K64" s="102">
        <v>4</v>
      </c>
      <c r="L64" s="102">
        <v>0</v>
      </c>
      <c r="M64" s="102">
        <v>0</v>
      </c>
      <c r="N64" s="102">
        <v>3</v>
      </c>
      <c r="O64" s="102">
        <v>1</v>
      </c>
      <c r="P64" s="104">
        <v>0</v>
      </c>
      <c r="Q64" s="105">
        <v>19</v>
      </c>
      <c r="R64" s="64"/>
      <c r="S64" s="64"/>
      <c r="T64" s="64"/>
      <c r="U64" s="64"/>
      <c r="V64" s="64"/>
      <c r="W64" s="64"/>
      <c r="X64" s="64"/>
      <c r="Y64" s="64"/>
      <c r="Z64" s="64"/>
    </row>
    <row r="65" spans="1:26" ht="17.25" customHeight="1">
      <c r="A65" s="64"/>
      <c r="B65" s="3"/>
      <c r="C65" s="122">
        <v>53</v>
      </c>
      <c r="D65" s="123" t="s">
        <v>154</v>
      </c>
      <c r="E65" s="130">
        <v>0</v>
      </c>
      <c r="F65" s="162">
        <v>2</v>
      </c>
      <c r="G65" s="162">
        <v>1</v>
      </c>
      <c r="H65" s="162">
        <v>6</v>
      </c>
      <c r="I65" s="162">
        <v>5</v>
      </c>
      <c r="J65" s="162">
        <v>0</v>
      </c>
      <c r="K65" s="162">
        <v>0</v>
      </c>
      <c r="L65" s="162">
        <v>0</v>
      </c>
      <c r="M65" s="162">
        <v>0</v>
      </c>
      <c r="N65" s="162">
        <v>2</v>
      </c>
      <c r="O65" s="162">
        <v>2</v>
      </c>
      <c r="P65" s="163">
        <v>0</v>
      </c>
      <c r="Q65" s="164">
        <v>19</v>
      </c>
      <c r="R65" s="64"/>
      <c r="S65" s="64"/>
      <c r="T65" s="64"/>
      <c r="U65" s="64"/>
      <c r="V65" s="64"/>
      <c r="W65" s="64"/>
      <c r="X65" s="64"/>
      <c r="Y65" s="64"/>
      <c r="Z65" s="64"/>
    </row>
    <row r="66" spans="1:26" ht="15" customHeight="1">
      <c r="A66" s="4"/>
      <c r="B66" s="208"/>
      <c r="C66" s="94">
        <v>54</v>
      </c>
      <c r="D66" s="95" t="s">
        <v>155</v>
      </c>
      <c r="E66" s="97">
        <v>1</v>
      </c>
      <c r="F66" s="102">
        <v>2</v>
      </c>
      <c r="G66" s="102">
        <v>2</v>
      </c>
      <c r="H66" s="102">
        <v>1</v>
      </c>
      <c r="I66" s="102">
        <v>3</v>
      </c>
      <c r="J66" s="102">
        <v>0</v>
      </c>
      <c r="K66" s="102">
        <v>3</v>
      </c>
      <c r="L66" s="102">
        <v>0</v>
      </c>
      <c r="M66" s="102">
        <v>0</v>
      </c>
      <c r="N66" s="102">
        <v>3</v>
      </c>
      <c r="O66" s="102">
        <v>3</v>
      </c>
      <c r="P66" s="104">
        <v>0</v>
      </c>
      <c r="Q66" s="105">
        <v>18</v>
      </c>
      <c r="R66" s="4"/>
      <c r="S66" s="4"/>
      <c r="T66" s="4"/>
    </row>
    <row r="67" spans="1:26" ht="15.75" customHeight="1">
      <c r="A67" s="4"/>
      <c r="B67" s="216"/>
      <c r="C67" s="122">
        <v>55</v>
      </c>
      <c r="D67" s="123" t="s">
        <v>156</v>
      </c>
      <c r="E67" s="130">
        <v>0</v>
      </c>
      <c r="F67" s="162">
        <v>2</v>
      </c>
      <c r="G67" s="162">
        <v>0</v>
      </c>
      <c r="H67" s="162">
        <v>8</v>
      </c>
      <c r="I67" s="162">
        <v>2</v>
      </c>
      <c r="J67" s="162">
        <v>0</v>
      </c>
      <c r="K67" s="162">
        <v>1</v>
      </c>
      <c r="L67" s="162">
        <v>0</v>
      </c>
      <c r="M67" s="162">
        <v>0</v>
      </c>
      <c r="N67" s="162">
        <v>1</v>
      </c>
      <c r="O67" s="162">
        <v>3</v>
      </c>
      <c r="P67" s="163">
        <v>0</v>
      </c>
      <c r="Q67" s="164">
        <v>17</v>
      </c>
      <c r="R67" s="4"/>
      <c r="S67" s="4"/>
      <c r="T67" s="4"/>
    </row>
    <row r="68" spans="1:26">
      <c r="A68" s="4"/>
      <c r="B68" s="4"/>
      <c r="C68" s="94">
        <v>56</v>
      </c>
      <c r="D68" s="95" t="s">
        <v>157</v>
      </c>
      <c r="E68" s="97">
        <v>0</v>
      </c>
      <c r="F68" s="102">
        <v>6</v>
      </c>
      <c r="G68" s="102">
        <v>0</v>
      </c>
      <c r="H68" s="102">
        <v>8</v>
      </c>
      <c r="I68" s="102">
        <v>1</v>
      </c>
      <c r="J68" s="102">
        <v>0</v>
      </c>
      <c r="K68" s="102">
        <v>0</v>
      </c>
      <c r="L68" s="102">
        <v>0</v>
      </c>
      <c r="M68" s="102">
        <v>0</v>
      </c>
      <c r="N68" s="102">
        <v>1</v>
      </c>
      <c r="O68" s="102">
        <v>1</v>
      </c>
      <c r="P68" s="104">
        <v>0</v>
      </c>
      <c r="Q68" s="105">
        <v>17</v>
      </c>
      <c r="R68" s="4"/>
      <c r="S68" s="4"/>
      <c r="T68" s="4"/>
    </row>
    <row r="69" spans="1:26">
      <c r="A69" s="4"/>
      <c r="B69" s="4"/>
      <c r="C69" s="122">
        <v>57</v>
      </c>
      <c r="D69" s="123" t="s">
        <v>158</v>
      </c>
      <c r="E69" s="130">
        <v>0</v>
      </c>
      <c r="F69" s="162">
        <v>0</v>
      </c>
      <c r="G69" s="162">
        <v>0</v>
      </c>
      <c r="H69" s="162">
        <v>5</v>
      </c>
      <c r="I69" s="162">
        <v>3</v>
      </c>
      <c r="J69" s="162">
        <v>0</v>
      </c>
      <c r="K69" s="162">
        <v>2</v>
      </c>
      <c r="L69" s="162">
        <v>0</v>
      </c>
      <c r="M69" s="162">
        <v>0</v>
      </c>
      <c r="N69" s="162">
        <v>3</v>
      </c>
      <c r="O69" s="162">
        <v>3</v>
      </c>
      <c r="P69" s="163">
        <v>0</v>
      </c>
      <c r="Q69" s="164">
        <v>16</v>
      </c>
      <c r="R69" s="4"/>
      <c r="S69" s="4"/>
      <c r="T69" s="4"/>
    </row>
    <row r="70" spans="1:26">
      <c r="A70" s="4"/>
      <c r="B70" s="4"/>
      <c r="C70" s="94">
        <v>58</v>
      </c>
      <c r="D70" s="95" t="s">
        <v>159</v>
      </c>
      <c r="E70" s="97">
        <v>0</v>
      </c>
      <c r="F70" s="102">
        <v>1</v>
      </c>
      <c r="G70" s="102">
        <v>0</v>
      </c>
      <c r="H70" s="102">
        <v>5</v>
      </c>
      <c r="I70" s="102">
        <v>1</v>
      </c>
      <c r="J70" s="102">
        <v>0</v>
      </c>
      <c r="K70" s="102">
        <v>4</v>
      </c>
      <c r="L70" s="102">
        <v>1</v>
      </c>
      <c r="M70" s="102">
        <v>0</v>
      </c>
      <c r="N70" s="102">
        <v>0</v>
      </c>
      <c r="O70" s="102">
        <v>3</v>
      </c>
      <c r="P70" s="104">
        <v>0</v>
      </c>
      <c r="Q70" s="105">
        <v>15</v>
      </c>
      <c r="R70" s="4"/>
      <c r="S70" s="4"/>
      <c r="T70" s="4"/>
    </row>
    <row r="71" spans="1:26">
      <c r="A71" s="4"/>
      <c r="B71" s="4"/>
      <c r="C71" s="122">
        <v>59</v>
      </c>
      <c r="D71" s="123" t="s">
        <v>161</v>
      </c>
      <c r="E71" s="130">
        <v>0</v>
      </c>
      <c r="F71" s="162">
        <v>2</v>
      </c>
      <c r="G71" s="162">
        <v>1</v>
      </c>
      <c r="H71" s="162">
        <v>5</v>
      </c>
      <c r="I71" s="162">
        <v>0</v>
      </c>
      <c r="J71" s="162">
        <v>0</v>
      </c>
      <c r="K71" s="162">
        <v>2</v>
      </c>
      <c r="L71" s="162">
        <v>0</v>
      </c>
      <c r="M71" s="162">
        <v>0</v>
      </c>
      <c r="N71" s="162">
        <v>4</v>
      </c>
      <c r="O71" s="162">
        <v>0</v>
      </c>
      <c r="P71" s="163">
        <v>0</v>
      </c>
      <c r="Q71" s="164">
        <v>14</v>
      </c>
      <c r="R71" s="4"/>
      <c r="S71" s="4"/>
      <c r="T71" s="4"/>
    </row>
    <row r="72" spans="1:26">
      <c r="A72" s="4"/>
      <c r="B72" s="4"/>
      <c r="C72" s="94">
        <v>60</v>
      </c>
      <c r="D72" s="95" t="s">
        <v>162</v>
      </c>
      <c r="E72" s="97">
        <v>0</v>
      </c>
      <c r="F72" s="102">
        <v>2</v>
      </c>
      <c r="G72" s="102">
        <v>0</v>
      </c>
      <c r="H72" s="102">
        <v>8</v>
      </c>
      <c r="I72" s="102">
        <v>1</v>
      </c>
      <c r="J72" s="102">
        <v>0</v>
      </c>
      <c r="K72" s="102">
        <v>0</v>
      </c>
      <c r="L72" s="102">
        <v>0</v>
      </c>
      <c r="M72" s="102">
        <v>0</v>
      </c>
      <c r="N72" s="102">
        <v>1</v>
      </c>
      <c r="O72" s="102">
        <v>2</v>
      </c>
      <c r="P72" s="104">
        <v>0</v>
      </c>
      <c r="Q72" s="105">
        <v>14</v>
      </c>
      <c r="R72" s="4"/>
      <c r="S72" s="4"/>
      <c r="T72" s="4"/>
    </row>
    <row r="73" spans="1:26">
      <c r="A73" s="4"/>
      <c r="B73" s="4"/>
      <c r="C73" s="122">
        <v>61</v>
      </c>
      <c r="D73" s="167" t="s">
        <v>163</v>
      </c>
      <c r="E73" s="168">
        <v>0</v>
      </c>
      <c r="F73" s="169">
        <v>2</v>
      </c>
      <c r="G73" s="169">
        <v>0</v>
      </c>
      <c r="H73" s="169">
        <v>5</v>
      </c>
      <c r="I73" s="169">
        <v>1</v>
      </c>
      <c r="J73" s="169">
        <v>1</v>
      </c>
      <c r="K73" s="169">
        <v>1</v>
      </c>
      <c r="L73" s="169">
        <v>0</v>
      </c>
      <c r="M73" s="169">
        <v>0</v>
      </c>
      <c r="N73" s="169">
        <v>1</v>
      </c>
      <c r="O73" s="169">
        <v>3</v>
      </c>
      <c r="P73" s="202">
        <v>0</v>
      </c>
      <c r="Q73" s="164">
        <v>14</v>
      </c>
      <c r="R73" s="4"/>
      <c r="S73" s="4"/>
      <c r="T73" s="4"/>
    </row>
    <row r="74" spans="1:26">
      <c r="A74" s="4"/>
      <c r="B74" s="4"/>
      <c r="C74" s="94">
        <v>62</v>
      </c>
      <c r="D74" s="95" t="s">
        <v>164</v>
      </c>
      <c r="E74" s="97">
        <v>0</v>
      </c>
      <c r="F74" s="102">
        <v>1</v>
      </c>
      <c r="G74" s="102">
        <v>1</v>
      </c>
      <c r="H74" s="102">
        <v>4</v>
      </c>
      <c r="I74" s="102">
        <v>1</v>
      </c>
      <c r="J74" s="102">
        <v>0</v>
      </c>
      <c r="K74" s="102">
        <v>4</v>
      </c>
      <c r="L74" s="102">
        <v>0</v>
      </c>
      <c r="M74" s="102">
        <v>0</v>
      </c>
      <c r="N74" s="102">
        <v>1</v>
      </c>
      <c r="O74" s="102">
        <v>1</v>
      </c>
      <c r="P74" s="104">
        <v>0</v>
      </c>
      <c r="Q74" s="105">
        <v>13</v>
      </c>
      <c r="R74" s="4"/>
      <c r="S74" s="4"/>
      <c r="T74" s="4"/>
    </row>
    <row r="75" spans="1:26">
      <c r="A75" s="4"/>
      <c r="B75" s="4"/>
      <c r="C75" s="122">
        <v>63</v>
      </c>
      <c r="D75" s="123" t="s">
        <v>165</v>
      </c>
      <c r="E75" s="130">
        <v>2</v>
      </c>
      <c r="F75" s="162">
        <v>0</v>
      </c>
      <c r="G75" s="162">
        <v>2</v>
      </c>
      <c r="H75" s="162">
        <v>1</v>
      </c>
      <c r="I75" s="162">
        <v>2</v>
      </c>
      <c r="J75" s="162">
        <v>0</v>
      </c>
      <c r="K75" s="162">
        <v>1</v>
      </c>
      <c r="L75" s="162">
        <v>0</v>
      </c>
      <c r="M75" s="162">
        <v>0</v>
      </c>
      <c r="N75" s="162">
        <v>2</v>
      </c>
      <c r="O75" s="162">
        <v>2</v>
      </c>
      <c r="P75" s="163">
        <v>0</v>
      </c>
      <c r="Q75" s="164">
        <v>12</v>
      </c>
      <c r="R75" s="4"/>
      <c r="S75" s="4"/>
      <c r="T75" s="4"/>
    </row>
    <row r="76" spans="1:26">
      <c r="A76" s="4"/>
      <c r="B76" s="4"/>
      <c r="C76" s="94">
        <v>64</v>
      </c>
      <c r="D76" s="95" t="s">
        <v>166</v>
      </c>
      <c r="E76" s="97">
        <v>0</v>
      </c>
      <c r="F76" s="102">
        <v>3</v>
      </c>
      <c r="G76" s="102">
        <v>1</v>
      </c>
      <c r="H76" s="102">
        <v>2</v>
      </c>
      <c r="I76" s="102">
        <v>1</v>
      </c>
      <c r="J76" s="102">
        <v>0</v>
      </c>
      <c r="K76" s="102">
        <v>1</v>
      </c>
      <c r="L76" s="102">
        <v>0</v>
      </c>
      <c r="M76" s="102">
        <v>0</v>
      </c>
      <c r="N76" s="102">
        <v>2</v>
      </c>
      <c r="O76" s="102">
        <v>2</v>
      </c>
      <c r="P76" s="104">
        <v>0</v>
      </c>
      <c r="Q76" s="105">
        <v>12</v>
      </c>
      <c r="R76" s="4"/>
      <c r="S76" s="4"/>
      <c r="T76" s="4"/>
    </row>
    <row r="77" spans="1:26">
      <c r="A77" s="4"/>
      <c r="B77" s="4"/>
      <c r="C77" s="122">
        <v>65</v>
      </c>
      <c r="D77" s="123" t="s">
        <v>167</v>
      </c>
      <c r="E77" s="130">
        <v>0</v>
      </c>
      <c r="F77" s="162">
        <v>1</v>
      </c>
      <c r="G77" s="162">
        <v>0</v>
      </c>
      <c r="H77" s="162">
        <v>3</v>
      </c>
      <c r="I77" s="162">
        <v>2</v>
      </c>
      <c r="J77" s="162">
        <v>0</v>
      </c>
      <c r="K77" s="162">
        <v>2</v>
      </c>
      <c r="L77" s="162">
        <v>0</v>
      </c>
      <c r="M77" s="162">
        <v>0</v>
      </c>
      <c r="N77" s="162">
        <v>2</v>
      </c>
      <c r="O77" s="162">
        <v>1</v>
      </c>
      <c r="P77" s="163">
        <v>0</v>
      </c>
      <c r="Q77" s="164">
        <v>11</v>
      </c>
      <c r="R77" s="4"/>
      <c r="S77" s="4"/>
      <c r="T77" s="4"/>
    </row>
    <row r="78" spans="1:26">
      <c r="A78" s="4"/>
      <c r="B78" s="4"/>
      <c r="C78" s="94">
        <v>66</v>
      </c>
      <c r="D78" s="95" t="s">
        <v>169</v>
      </c>
      <c r="E78" s="97">
        <v>0</v>
      </c>
      <c r="F78" s="102">
        <v>2</v>
      </c>
      <c r="G78" s="102">
        <v>1</v>
      </c>
      <c r="H78" s="102">
        <v>4</v>
      </c>
      <c r="I78" s="102">
        <v>1</v>
      </c>
      <c r="J78" s="102">
        <v>0</v>
      </c>
      <c r="K78" s="102">
        <v>0</v>
      </c>
      <c r="L78" s="102">
        <v>0</v>
      </c>
      <c r="M78" s="102">
        <v>0</v>
      </c>
      <c r="N78" s="102">
        <v>2</v>
      </c>
      <c r="O78" s="102">
        <v>0</v>
      </c>
      <c r="P78" s="104">
        <v>0</v>
      </c>
      <c r="Q78" s="105">
        <v>10</v>
      </c>
      <c r="R78" s="4"/>
      <c r="S78" s="4"/>
      <c r="T78" s="4"/>
    </row>
    <row r="79" spans="1:26">
      <c r="A79" s="4"/>
      <c r="B79" s="4"/>
      <c r="C79" s="122">
        <v>67</v>
      </c>
      <c r="D79" s="123" t="s">
        <v>170</v>
      </c>
      <c r="E79" s="130">
        <v>0</v>
      </c>
      <c r="F79" s="162">
        <v>0</v>
      </c>
      <c r="G79" s="162">
        <v>0</v>
      </c>
      <c r="H79" s="162">
        <v>8</v>
      </c>
      <c r="I79" s="162">
        <v>1</v>
      </c>
      <c r="J79" s="162">
        <v>0</v>
      </c>
      <c r="K79" s="162">
        <v>0</v>
      </c>
      <c r="L79" s="162">
        <v>0</v>
      </c>
      <c r="M79" s="162">
        <v>0</v>
      </c>
      <c r="N79" s="162">
        <v>0</v>
      </c>
      <c r="O79" s="162">
        <v>0</v>
      </c>
      <c r="P79" s="163">
        <v>0</v>
      </c>
      <c r="Q79" s="164">
        <v>9</v>
      </c>
      <c r="R79" s="4"/>
      <c r="S79" s="4"/>
      <c r="T79" s="4"/>
    </row>
    <row r="80" spans="1:26">
      <c r="A80" s="4"/>
      <c r="B80" s="4"/>
      <c r="C80" s="94">
        <v>68</v>
      </c>
      <c r="D80" s="95" t="s">
        <v>171</v>
      </c>
      <c r="E80" s="97">
        <v>0</v>
      </c>
      <c r="F80" s="102">
        <v>0</v>
      </c>
      <c r="G80" s="102">
        <v>1</v>
      </c>
      <c r="H80" s="102">
        <v>4</v>
      </c>
      <c r="I80" s="102">
        <v>0</v>
      </c>
      <c r="J80" s="102">
        <v>0</v>
      </c>
      <c r="K80" s="102">
        <v>1</v>
      </c>
      <c r="L80" s="102">
        <v>0</v>
      </c>
      <c r="M80" s="102">
        <v>0</v>
      </c>
      <c r="N80" s="102">
        <v>1</v>
      </c>
      <c r="O80" s="102">
        <v>1</v>
      </c>
      <c r="P80" s="104">
        <v>0</v>
      </c>
      <c r="Q80" s="105">
        <v>8</v>
      </c>
      <c r="R80" s="4"/>
      <c r="S80" s="4"/>
      <c r="T80" s="4"/>
    </row>
    <row r="81" spans="1:20">
      <c r="A81" s="4"/>
      <c r="B81" s="4"/>
      <c r="C81" s="122">
        <v>69</v>
      </c>
      <c r="D81" s="123" t="s">
        <v>172</v>
      </c>
      <c r="E81" s="130">
        <v>0</v>
      </c>
      <c r="F81" s="162">
        <v>1</v>
      </c>
      <c r="G81" s="162">
        <v>0</v>
      </c>
      <c r="H81" s="162">
        <v>3</v>
      </c>
      <c r="I81" s="162">
        <v>0</v>
      </c>
      <c r="J81" s="162">
        <v>0</v>
      </c>
      <c r="K81" s="162">
        <v>2</v>
      </c>
      <c r="L81" s="162">
        <v>0</v>
      </c>
      <c r="M81" s="162">
        <v>0</v>
      </c>
      <c r="N81" s="162">
        <v>1</v>
      </c>
      <c r="O81" s="162">
        <v>1</v>
      </c>
      <c r="P81" s="163">
        <v>0</v>
      </c>
      <c r="Q81" s="164">
        <v>8</v>
      </c>
      <c r="R81" s="4"/>
      <c r="S81" s="4"/>
      <c r="T81" s="4"/>
    </row>
    <row r="82" spans="1:20">
      <c r="A82" s="4"/>
      <c r="B82" s="3"/>
      <c r="C82" s="94">
        <v>70</v>
      </c>
      <c r="D82" s="95" t="s">
        <v>173</v>
      </c>
      <c r="E82" s="97">
        <v>0</v>
      </c>
      <c r="F82" s="102">
        <v>3</v>
      </c>
      <c r="G82" s="102">
        <v>0</v>
      </c>
      <c r="H82" s="102">
        <v>2</v>
      </c>
      <c r="I82" s="102">
        <v>2</v>
      </c>
      <c r="J82" s="102">
        <v>0</v>
      </c>
      <c r="K82" s="102">
        <v>1</v>
      </c>
      <c r="L82" s="102">
        <v>0</v>
      </c>
      <c r="M82" s="102">
        <v>0</v>
      </c>
      <c r="N82" s="102">
        <v>0</v>
      </c>
      <c r="O82" s="102">
        <v>0</v>
      </c>
      <c r="P82" s="104">
        <v>0</v>
      </c>
      <c r="Q82" s="105">
        <v>8</v>
      </c>
      <c r="R82" s="4"/>
      <c r="S82" s="4"/>
      <c r="T82" s="4"/>
    </row>
    <row r="83" spans="1:20">
      <c r="A83" s="4"/>
      <c r="B83" s="208"/>
      <c r="C83" s="122">
        <v>71</v>
      </c>
      <c r="D83" s="167" t="s">
        <v>175</v>
      </c>
      <c r="E83" s="168">
        <v>0</v>
      </c>
      <c r="F83" s="169">
        <v>2</v>
      </c>
      <c r="G83" s="169">
        <v>1</v>
      </c>
      <c r="H83" s="169">
        <v>3</v>
      </c>
      <c r="I83" s="169">
        <v>0</v>
      </c>
      <c r="J83" s="169">
        <v>0</v>
      </c>
      <c r="K83" s="169">
        <v>1</v>
      </c>
      <c r="L83" s="169">
        <v>0</v>
      </c>
      <c r="M83" s="169">
        <v>0</v>
      </c>
      <c r="N83" s="169">
        <v>0</v>
      </c>
      <c r="O83" s="169">
        <v>0</v>
      </c>
      <c r="P83" s="202">
        <v>1</v>
      </c>
      <c r="Q83" s="164">
        <v>8</v>
      </c>
      <c r="R83" s="4"/>
      <c r="S83" s="4"/>
      <c r="T83" s="4"/>
    </row>
    <row r="84" spans="1:20">
      <c r="A84" s="4"/>
      <c r="B84" s="128"/>
      <c r="C84" s="94">
        <v>72</v>
      </c>
      <c r="D84" s="95" t="s">
        <v>176</v>
      </c>
      <c r="E84" s="97">
        <v>0</v>
      </c>
      <c r="F84" s="102">
        <v>0</v>
      </c>
      <c r="G84" s="102">
        <v>2</v>
      </c>
      <c r="H84" s="102">
        <v>1</v>
      </c>
      <c r="I84" s="102">
        <v>2</v>
      </c>
      <c r="J84" s="102">
        <v>0</v>
      </c>
      <c r="K84" s="102">
        <v>0</v>
      </c>
      <c r="L84" s="102">
        <v>0</v>
      </c>
      <c r="M84" s="102">
        <v>0</v>
      </c>
      <c r="N84" s="102">
        <v>1</v>
      </c>
      <c r="O84" s="102">
        <v>0</v>
      </c>
      <c r="P84" s="104">
        <v>0</v>
      </c>
      <c r="Q84" s="105">
        <v>6</v>
      </c>
      <c r="R84" s="4"/>
      <c r="S84" s="4"/>
      <c r="T84" s="4"/>
    </row>
    <row r="85" spans="1:20">
      <c r="A85" s="4"/>
      <c r="B85" s="4"/>
      <c r="C85" s="122">
        <v>73</v>
      </c>
      <c r="D85" s="123" t="s">
        <v>177</v>
      </c>
      <c r="E85" s="130">
        <v>0</v>
      </c>
      <c r="F85" s="162">
        <v>0</v>
      </c>
      <c r="G85" s="162">
        <v>0</v>
      </c>
      <c r="H85" s="162">
        <v>4</v>
      </c>
      <c r="I85" s="162">
        <v>1</v>
      </c>
      <c r="J85" s="162">
        <v>0</v>
      </c>
      <c r="K85" s="162">
        <v>0</v>
      </c>
      <c r="L85" s="162">
        <v>0</v>
      </c>
      <c r="M85" s="162">
        <v>0</v>
      </c>
      <c r="N85" s="162">
        <v>1</v>
      </c>
      <c r="O85" s="162">
        <v>0</v>
      </c>
      <c r="P85" s="163">
        <v>0</v>
      </c>
      <c r="Q85" s="164">
        <v>6</v>
      </c>
      <c r="R85" s="4"/>
      <c r="S85" s="4"/>
      <c r="T85" s="4"/>
    </row>
    <row r="86" spans="1:20">
      <c r="A86" s="4"/>
      <c r="B86" s="4"/>
      <c r="C86" s="94">
        <v>74</v>
      </c>
      <c r="D86" s="95" t="s">
        <v>178</v>
      </c>
      <c r="E86" s="97">
        <v>0</v>
      </c>
      <c r="F86" s="102">
        <v>0</v>
      </c>
      <c r="G86" s="102">
        <v>0</v>
      </c>
      <c r="H86" s="102">
        <v>5</v>
      </c>
      <c r="I86" s="102">
        <v>0</v>
      </c>
      <c r="J86" s="102">
        <v>0</v>
      </c>
      <c r="K86" s="102">
        <v>0</v>
      </c>
      <c r="L86" s="102">
        <v>0</v>
      </c>
      <c r="M86" s="102">
        <v>0</v>
      </c>
      <c r="N86" s="102">
        <v>0</v>
      </c>
      <c r="O86" s="102">
        <v>0</v>
      </c>
      <c r="P86" s="104">
        <v>0</v>
      </c>
      <c r="Q86" s="105">
        <v>5</v>
      </c>
      <c r="R86" s="4"/>
      <c r="S86" s="4"/>
      <c r="T86" s="4"/>
    </row>
    <row r="87" spans="1:20">
      <c r="A87" s="4"/>
      <c r="B87" s="4"/>
      <c r="C87" s="122">
        <v>75</v>
      </c>
      <c r="D87" s="123" t="s">
        <v>180</v>
      </c>
      <c r="E87" s="130">
        <v>0</v>
      </c>
      <c r="F87" s="162">
        <v>1</v>
      </c>
      <c r="G87" s="162">
        <v>0</v>
      </c>
      <c r="H87" s="162">
        <v>2</v>
      </c>
      <c r="I87" s="162">
        <v>0</v>
      </c>
      <c r="J87" s="162">
        <v>0</v>
      </c>
      <c r="K87" s="162">
        <v>2</v>
      </c>
      <c r="L87" s="162">
        <v>0</v>
      </c>
      <c r="M87" s="162">
        <v>0</v>
      </c>
      <c r="N87" s="162">
        <v>0</v>
      </c>
      <c r="O87" s="162">
        <v>0</v>
      </c>
      <c r="P87" s="163">
        <v>0</v>
      </c>
      <c r="Q87" s="164">
        <v>5</v>
      </c>
      <c r="R87" s="4"/>
      <c r="S87" s="4"/>
      <c r="T87" s="4"/>
    </row>
    <row r="88" spans="1:20">
      <c r="A88" s="4"/>
      <c r="B88" s="4"/>
      <c r="C88" s="94">
        <v>76</v>
      </c>
      <c r="D88" s="95" t="s">
        <v>181</v>
      </c>
      <c r="E88" s="97">
        <v>0</v>
      </c>
      <c r="F88" s="102">
        <v>1</v>
      </c>
      <c r="G88" s="102">
        <v>0</v>
      </c>
      <c r="H88" s="102">
        <v>1</v>
      </c>
      <c r="I88" s="102">
        <v>1</v>
      </c>
      <c r="J88" s="102">
        <v>0</v>
      </c>
      <c r="K88" s="102">
        <v>0</v>
      </c>
      <c r="L88" s="102">
        <v>0</v>
      </c>
      <c r="M88" s="102">
        <v>0</v>
      </c>
      <c r="N88" s="102">
        <v>2</v>
      </c>
      <c r="O88" s="102">
        <v>0</v>
      </c>
      <c r="P88" s="104">
        <v>0</v>
      </c>
      <c r="Q88" s="105">
        <v>5</v>
      </c>
      <c r="R88" s="4"/>
      <c r="S88" s="4"/>
      <c r="T88" s="4"/>
    </row>
    <row r="89" spans="1:20">
      <c r="A89" s="4"/>
      <c r="B89" s="4"/>
      <c r="C89" s="122">
        <v>77</v>
      </c>
      <c r="D89" s="123" t="s">
        <v>182</v>
      </c>
      <c r="E89" s="130">
        <v>2</v>
      </c>
      <c r="F89" s="162">
        <v>0</v>
      </c>
      <c r="G89" s="162">
        <v>1</v>
      </c>
      <c r="H89" s="162">
        <v>0</v>
      </c>
      <c r="I89" s="162">
        <v>0</v>
      </c>
      <c r="J89" s="162">
        <v>0</v>
      </c>
      <c r="K89" s="162">
        <v>0</v>
      </c>
      <c r="L89" s="162">
        <v>0</v>
      </c>
      <c r="M89" s="162">
        <v>0</v>
      </c>
      <c r="N89" s="162">
        <v>1</v>
      </c>
      <c r="O89" s="162">
        <v>0</v>
      </c>
      <c r="P89" s="163">
        <v>0</v>
      </c>
      <c r="Q89" s="164">
        <v>4</v>
      </c>
      <c r="R89" s="4"/>
      <c r="S89" s="4"/>
      <c r="T89" s="4"/>
    </row>
    <row r="90" spans="1:20">
      <c r="A90" s="4"/>
      <c r="B90" s="4"/>
      <c r="C90" s="94">
        <v>78</v>
      </c>
      <c r="D90" s="95" t="s">
        <v>183</v>
      </c>
      <c r="E90" s="97">
        <v>0</v>
      </c>
      <c r="F90" s="102">
        <v>1</v>
      </c>
      <c r="G90" s="102">
        <v>0</v>
      </c>
      <c r="H90" s="102">
        <v>2</v>
      </c>
      <c r="I90" s="102">
        <v>0</v>
      </c>
      <c r="J90" s="102">
        <v>0</v>
      </c>
      <c r="K90" s="102">
        <v>1</v>
      </c>
      <c r="L90" s="102">
        <v>0</v>
      </c>
      <c r="M90" s="102">
        <v>0</v>
      </c>
      <c r="N90" s="102">
        <v>0</v>
      </c>
      <c r="O90" s="102">
        <v>0</v>
      </c>
      <c r="P90" s="104">
        <v>0</v>
      </c>
      <c r="Q90" s="105">
        <v>4</v>
      </c>
      <c r="R90" s="4"/>
      <c r="S90" s="4"/>
      <c r="T90" s="4"/>
    </row>
    <row r="91" spans="1:20">
      <c r="A91" s="4"/>
      <c r="B91" s="4"/>
      <c r="C91" s="122">
        <v>79</v>
      </c>
      <c r="D91" s="123" t="s">
        <v>184</v>
      </c>
      <c r="E91" s="130">
        <v>0</v>
      </c>
      <c r="F91" s="162">
        <v>0</v>
      </c>
      <c r="G91" s="162">
        <v>0</v>
      </c>
      <c r="H91" s="162">
        <v>0</v>
      </c>
      <c r="I91" s="162">
        <v>0</v>
      </c>
      <c r="J91" s="162">
        <v>0</v>
      </c>
      <c r="K91" s="162">
        <v>2</v>
      </c>
      <c r="L91" s="162">
        <v>1</v>
      </c>
      <c r="M91" s="162">
        <v>0</v>
      </c>
      <c r="N91" s="162">
        <v>0</v>
      </c>
      <c r="O91" s="162">
        <v>0</v>
      </c>
      <c r="P91" s="163">
        <v>0</v>
      </c>
      <c r="Q91" s="164">
        <v>3</v>
      </c>
      <c r="R91" s="4"/>
      <c r="S91" s="4"/>
      <c r="T91" s="4"/>
    </row>
    <row r="92" spans="1:20">
      <c r="A92" s="4"/>
      <c r="B92" s="4"/>
      <c r="C92" s="94">
        <v>80</v>
      </c>
      <c r="D92" s="95" t="s">
        <v>185</v>
      </c>
      <c r="E92" s="97">
        <v>0</v>
      </c>
      <c r="F92" s="102">
        <v>0</v>
      </c>
      <c r="G92" s="102">
        <v>0</v>
      </c>
      <c r="H92" s="102">
        <v>3</v>
      </c>
      <c r="I92" s="102">
        <v>0</v>
      </c>
      <c r="J92" s="102">
        <v>0</v>
      </c>
      <c r="K92" s="102">
        <v>0</v>
      </c>
      <c r="L92" s="102">
        <v>0</v>
      </c>
      <c r="M92" s="102">
        <v>0</v>
      </c>
      <c r="N92" s="102">
        <v>0</v>
      </c>
      <c r="O92" s="102">
        <v>0</v>
      </c>
      <c r="P92" s="104">
        <v>0</v>
      </c>
      <c r="Q92" s="105">
        <v>3</v>
      </c>
      <c r="R92" s="4"/>
      <c r="S92" s="4"/>
      <c r="T92" s="4"/>
    </row>
    <row r="93" spans="1:20">
      <c r="A93" s="4"/>
      <c r="B93" s="4"/>
      <c r="C93" s="122">
        <v>81</v>
      </c>
      <c r="D93" s="167" t="s">
        <v>186</v>
      </c>
      <c r="E93" s="168">
        <v>0</v>
      </c>
      <c r="F93" s="169">
        <v>0</v>
      </c>
      <c r="G93" s="169">
        <v>0</v>
      </c>
      <c r="H93" s="169">
        <v>2</v>
      </c>
      <c r="I93" s="169">
        <v>0</v>
      </c>
      <c r="J93" s="169">
        <v>0</v>
      </c>
      <c r="K93" s="169">
        <v>0</v>
      </c>
      <c r="L93" s="169">
        <v>0</v>
      </c>
      <c r="M93" s="169">
        <v>0</v>
      </c>
      <c r="N93" s="169">
        <v>1</v>
      </c>
      <c r="O93" s="169">
        <v>0</v>
      </c>
      <c r="P93" s="202">
        <v>0</v>
      </c>
      <c r="Q93" s="164">
        <v>3</v>
      </c>
      <c r="R93" s="4"/>
      <c r="S93" s="4"/>
      <c r="T93" s="4"/>
    </row>
    <row r="94" spans="1:20">
      <c r="A94" s="4"/>
      <c r="B94" s="4"/>
      <c r="C94" s="94">
        <v>82</v>
      </c>
      <c r="D94" s="95" t="s">
        <v>187</v>
      </c>
      <c r="E94" s="97">
        <v>0</v>
      </c>
      <c r="F94" s="102">
        <v>1</v>
      </c>
      <c r="G94" s="102">
        <v>0</v>
      </c>
      <c r="H94" s="102">
        <v>2</v>
      </c>
      <c r="I94" s="102">
        <v>0</v>
      </c>
      <c r="J94" s="102">
        <v>0</v>
      </c>
      <c r="K94" s="102">
        <v>0</v>
      </c>
      <c r="L94" s="102">
        <v>0</v>
      </c>
      <c r="M94" s="102">
        <v>0</v>
      </c>
      <c r="N94" s="102">
        <v>0</v>
      </c>
      <c r="O94" s="102">
        <v>0</v>
      </c>
      <c r="P94" s="104">
        <v>0</v>
      </c>
      <c r="Q94" s="105">
        <v>3</v>
      </c>
      <c r="R94" s="4"/>
      <c r="S94" s="4"/>
      <c r="T94" s="4"/>
    </row>
    <row r="95" spans="1:20">
      <c r="A95" s="4"/>
      <c r="B95" s="4"/>
      <c r="C95" s="122">
        <v>83</v>
      </c>
      <c r="D95" s="123" t="s">
        <v>188</v>
      </c>
      <c r="E95" s="130">
        <v>0</v>
      </c>
      <c r="F95" s="162">
        <v>0</v>
      </c>
      <c r="G95" s="162">
        <v>0</v>
      </c>
      <c r="H95" s="162">
        <v>0</v>
      </c>
      <c r="I95" s="162">
        <v>1</v>
      </c>
      <c r="J95" s="162">
        <v>0</v>
      </c>
      <c r="K95" s="162">
        <v>1</v>
      </c>
      <c r="L95" s="162">
        <v>0</v>
      </c>
      <c r="M95" s="162">
        <v>0</v>
      </c>
      <c r="N95" s="162">
        <v>0</v>
      </c>
      <c r="O95" s="162">
        <v>0</v>
      </c>
      <c r="P95" s="163">
        <v>0</v>
      </c>
      <c r="Q95" s="164">
        <v>2</v>
      </c>
      <c r="R95" s="4"/>
      <c r="S95" s="4"/>
      <c r="T95" s="4"/>
    </row>
    <row r="96" spans="1:20">
      <c r="A96" s="4"/>
      <c r="B96" s="4"/>
      <c r="C96" s="94">
        <v>84</v>
      </c>
      <c r="D96" s="95" t="s">
        <v>189</v>
      </c>
      <c r="E96" s="97">
        <v>0</v>
      </c>
      <c r="F96" s="102">
        <v>1</v>
      </c>
      <c r="G96" s="102">
        <v>0</v>
      </c>
      <c r="H96" s="102">
        <v>0</v>
      </c>
      <c r="I96" s="102">
        <v>0</v>
      </c>
      <c r="J96" s="102">
        <v>0</v>
      </c>
      <c r="K96" s="102">
        <v>0</v>
      </c>
      <c r="L96" s="102">
        <v>0</v>
      </c>
      <c r="M96" s="102">
        <v>0</v>
      </c>
      <c r="N96" s="102">
        <v>0</v>
      </c>
      <c r="O96" s="102">
        <v>1</v>
      </c>
      <c r="P96" s="104">
        <v>0</v>
      </c>
      <c r="Q96" s="105">
        <v>2</v>
      </c>
      <c r="R96" s="4"/>
      <c r="S96" s="4"/>
      <c r="T96" s="4"/>
    </row>
    <row r="97" spans="1:20">
      <c r="A97" s="4"/>
      <c r="B97" s="4"/>
      <c r="C97" s="122">
        <v>85</v>
      </c>
      <c r="D97" s="123" t="s">
        <v>190</v>
      </c>
      <c r="E97" s="130">
        <v>0</v>
      </c>
      <c r="F97" s="162">
        <v>0</v>
      </c>
      <c r="G97" s="162">
        <v>0</v>
      </c>
      <c r="H97" s="162">
        <v>1</v>
      </c>
      <c r="I97" s="162">
        <v>1</v>
      </c>
      <c r="J97" s="162">
        <v>0</v>
      </c>
      <c r="K97" s="162">
        <v>0</v>
      </c>
      <c r="L97" s="162">
        <v>0</v>
      </c>
      <c r="M97" s="162">
        <v>0</v>
      </c>
      <c r="N97" s="162">
        <v>0</v>
      </c>
      <c r="O97" s="162">
        <v>0</v>
      </c>
      <c r="P97" s="163">
        <v>0</v>
      </c>
      <c r="Q97" s="164">
        <v>2</v>
      </c>
      <c r="R97" s="4"/>
      <c r="S97" s="4"/>
      <c r="T97" s="4"/>
    </row>
    <row r="98" spans="1:20">
      <c r="A98" s="4"/>
      <c r="B98" s="4"/>
      <c r="C98" s="94">
        <v>86</v>
      </c>
      <c r="D98" s="95" t="s">
        <v>191</v>
      </c>
      <c r="E98" s="97">
        <v>0</v>
      </c>
      <c r="F98" s="102">
        <v>0</v>
      </c>
      <c r="G98" s="102">
        <v>0</v>
      </c>
      <c r="H98" s="102">
        <v>0</v>
      </c>
      <c r="I98" s="102">
        <v>1</v>
      </c>
      <c r="J98" s="102">
        <v>0</v>
      </c>
      <c r="K98" s="102">
        <v>0</v>
      </c>
      <c r="L98" s="102">
        <v>0</v>
      </c>
      <c r="M98" s="102">
        <v>0</v>
      </c>
      <c r="N98" s="102">
        <v>0</v>
      </c>
      <c r="O98" s="102">
        <v>0</v>
      </c>
      <c r="P98" s="104">
        <v>0</v>
      </c>
      <c r="Q98" s="105">
        <v>1</v>
      </c>
      <c r="R98" s="4"/>
      <c r="S98" s="4"/>
      <c r="T98" s="4"/>
    </row>
    <row r="99" spans="1:20">
      <c r="A99" s="4"/>
      <c r="B99" s="3"/>
      <c r="C99" s="122">
        <v>87</v>
      </c>
      <c r="D99" s="123" t="s">
        <v>192</v>
      </c>
      <c r="E99" s="130">
        <v>0</v>
      </c>
      <c r="F99" s="162">
        <v>0</v>
      </c>
      <c r="G99" s="162">
        <v>1</v>
      </c>
      <c r="H99" s="162">
        <v>0</v>
      </c>
      <c r="I99" s="162">
        <v>0</v>
      </c>
      <c r="J99" s="162">
        <v>0</v>
      </c>
      <c r="K99" s="162">
        <v>0</v>
      </c>
      <c r="L99" s="162">
        <v>0</v>
      </c>
      <c r="M99" s="162">
        <v>0</v>
      </c>
      <c r="N99" s="162">
        <v>0</v>
      </c>
      <c r="O99" s="162">
        <v>0</v>
      </c>
      <c r="P99" s="163">
        <v>0</v>
      </c>
      <c r="Q99" s="164">
        <v>1</v>
      </c>
      <c r="R99" s="4"/>
      <c r="S99" s="4"/>
      <c r="T99" s="4"/>
    </row>
    <row r="100" spans="1:20">
      <c r="A100" s="4"/>
      <c r="B100" s="208"/>
      <c r="C100" s="94">
        <v>88</v>
      </c>
      <c r="D100" s="95" t="s">
        <v>193</v>
      </c>
      <c r="E100" s="97">
        <v>0</v>
      </c>
      <c r="F100" s="102">
        <v>0</v>
      </c>
      <c r="G100" s="102">
        <v>0</v>
      </c>
      <c r="H100" s="102">
        <v>0</v>
      </c>
      <c r="I100" s="102">
        <v>0</v>
      </c>
      <c r="J100" s="102">
        <v>0</v>
      </c>
      <c r="K100" s="102">
        <v>0</v>
      </c>
      <c r="L100" s="102">
        <v>0</v>
      </c>
      <c r="M100" s="102">
        <v>0</v>
      </c>
      <c r="N100" s="102">
        <v>1</v>
      </c>
      <c r="O100" s="102">
        <v>0</v>
      </c>
      <c r="P100" s="104">
        <v>0</v>
      </c>
      <c r="Q100" s="105">
        <v>1</v>
      </c>
      <c r="R100" s="4"/>
      <c r="S100" s="4"/>
      <c r="T100" s="4"/>
    </row>
    <row r="101" spans="1:20">
      <c r="A101" s="4"/>
      <c r="B101" s="128"/>
      <c r="C101" s="122">
        <v>89</v>
      </c>
      <c r="D101" s="123" t="s">
        <v>194</v>
      </c>
      <c r="E101" s="130">
        <v>0</v>
      </c>
      <c r="F101" s="162">
        <v>0</v>
      </c>
      <c r="G101" s="162">
        <v>0</v>
      </c>
      <c r="H101" s="162">
        <v>0</v>
      </c>
      <c r="I101" s="162">
        <v>0</v>
      </c>
      <c r="J101" s="162">
        <v>0</v>
      </c>
      <c r="K101" s="162">
        <v>0</v>
      </c>
      <c r="L101" s="162">
        <v>0</v>
      </c>
      <c r="M101" s="162">
        <v>1</v>
      </c>
      <c r="N101" s="162">
        <v>0</v>
      </c>
      <c r="O101" s="162">
        <v>0</v>
      </c>
      <c r="P101" s="163">
        <v>0</v>
      </c>
      <c r="Q101" s="164">
        <v>1</v>
      </c>
      <c r="R101" s="4"/>
      <c r="S101" s="4"/>
      <c r="T101" s="4"/>
    </row>
    <row r="102" spans="1:20">
      <c r="A102" s="4"/>
      <c r="B102" s="4"/>
      <c r="C102" s="94">
        <v>90</v>
      </c>
      <c r="D102" s="95" t="s">
        <v>195</v>
      </c>
      <c r="E102" s="97">
        <v>0</v>
      </c>
      <c r="F102" s="102">
        <v>1</v>
      </c>
      <c r="G102" s="102">
        <v>0</v>
      </c>
      <c r="H102" s="102">
        <v>0</v>
      </c>
      <c r="I102" s="102">
        <v>0</v>
      </c>
      <c r="J102" s="102">
        <v>0</v>
      </c>
      <c r="K102" s="102">
        <v>0</v>
      </c>
      <c r="L102" s="102">
        <v>0</v>
      </c>
      <c r="M102" s="102">
        <v>0</v>
      </c>
      <c r="N102" s="102">
        <v>0</v>
      </c>
      <c r="O102" s="102">
        <v>0</v>
      </c>
      <c r="P102" s="104">
        <v>0</v>
      </c>
      <c r="Q102" s="105">
        <v>1</v>
      </c>
      <c r="R102" s="4"/>
      <c r="S102" s="4"/>
      <c r="T102" s="4"/>
    </row>
    <row r="103" spans="1:20">
      <c r="A103" s="4"/>
      <c r="B103" s="4"/>
      <c r="C103" s="122">
        <v>91</v>
      </c>
      <c r="D103" s="167" t="s">
        <v>196</v>
      </c>
      <c r="E103" s="168">
        <v>0</v>
      </c>
      <c r="F103" s="169">
        <v>0</v>
      </c>
      <c r="G103" s="169">
        <v>0</v>
      </c>
      <c r="H103" s="169">
        <v>0</v>
      </c>
      <c r="I103" s="169">
        <v>0</v>
      </c>
      <c r="J103" s="169">
        <v>0</v>
      </c>
      <c r="K103" s="169">
        <v>0</v>
      </c>
      <c r="L103" s="169">
        <v>0</v>
      </c>
      <c r="M103" s="169">
        <v>0</v>
      </c>
      <c r="N103" s="169">
        <v>1</v>
      </c>
      <c r="O103" s="169">
        <v>0</v>
      </c>
      <c r="P103" s="202">
        <v>0</v>
      </c>
      <c r="Q103" s="164">
        <v>1</v>
      </c>
      <c r="R103" s="4"/>
      <c r="S103" s="4"/>
      <c r="T103" s="4"/>
    </row>
    <row r="104" spans="1:20">
      <c r="A104" s="4"/>
      <c r="B104" s="4"/>
      <c r="C104" s="94">
        <v>92</v>
      </c>
      <c r="D104" s="95" t="s">
        <v>197</v>
      </c>
      <c r="E104" s="97">
        <v>0</v>
      </c>
      <c r="F104" s="102">
        <v>0</v>
      </c>
      <c r="G104" s="102">
        <v>0</v>
      </c>
      <c r="H104" s="102">
        <v>1</v>
      </c>
      <c r="I104" s="102">
        <v>0</v>
      </c>
      <c r="J104" s="102">
        <v>0</v>
      </c>
      <c r="K104" s="102">
        <v>0</v>
      </c>
      <c r="L104" s="102">
        <v>0</v>
      </c>
      <c r="M104" s="102">
        <v>0</v>
      </c>
      <c r="N104" s="102">
        <v>0</v>
      </c>
      <c r="O104" s="102">
        <v>0</v>
      </c>
      <c r="P104" s="104">
        <v>0</v>
      </c>
      <c r="Q104" s="105">
        <v>1</v>
      </c>
      <c r="R104" s="4"/>
      <c r="S104" s="4"/>
      <c r="T104" s="4"/>
    </row>
    <row r="105" spans="1:20">
      <c r="A105" s="4"/>
      <c r="B105" s="4"/>
      <c r="C105" s="122">
        <v>93</v>
      </c>
      <c r="D105" s="123" t="s">
        <v>198</v>
      </c>
      <c r="E105" s="130">
        <v>0</v>
      </c>
      <c r="F105" s="162">
        <v>0</v>
      </c>
      <c r="G105" s="162">
        <v>1</v>
      </c>
      <c r="H105" s="162">
        <v>0</v>
      </c>
      <c r="I105" s="162">
        <v>0</v>
      </c>
      <c r="J105" s="162">
        <v>0</v>
      </c>
      <c r="K105" s="162">
        <v>0</v>
      </c>
      <c r="L105" s="162">
        <v>0</v>
      </c>
      <c r="M105" s="162">
        <v>0</v>
      </c>
      <c r="N105" s="162">
        <v>0</v>
      </c>
      <c r="O105" s="162">
        <v>0</v>
      </c>
      <c r="P105" s="163">
        <v>0</v>
      </c>
      <c r="Q105" s="164">
        <v>1</v>
      </c>
      <c r="R105" s="4"/>
      <c r="S105" s="4"/>
      <c r="T105" s="4"/>
    </row>
    <row r="106" spans="1:20">
      <c r="A106" s="4"/>
      <c r="B106" s="4"/>
      <c r="C106" s="94">
        <v>94</v>
      </c>
      <c r="D106" s="95" t="s">
        <v>199</v>
      </c>
      <c r="E106" s="97">
        <v>0</v>
      </c>
      <c r="F106" s="102">
        <v>0</v>
      </c>
      <c r="G106" s="102">
        <v>0</v>
      </c>
      <c r="H106" s="102">
        <v>1</v>
      </c>
      <c r="I106" s="102">
        <v>0</v>
      </c>
      <c r="J106" s="102">
        <v>0</v>
      </c>
      <c r="K106" s="102">
        <v>0</v>
      </c>
      <c r="L106" s="102">
        <v>0</v>
      </c>
      <c r="M106" s="102">
        <v>0</v>
      </c>
      <c r="N106" s="102">
        <v>0</v>
      </c>
      <c r="O106" s="102">
        <v>0</v>
      </c>
      <c r="P106" s="104">
        <v>0</v>
      </c>
      <c r="Q106" s="105">
        <v>1</v>
      </c>
      <c r="R106" s="4"/>
      <c r="S106" s="4"/>
      <c r="T106" s="4"/>
    </row>
    <row r="107" spans="1:20">
      <c r="A107" s="4"/>
      <c r="B107" s="4"/>
      <c r="C107" s="122">
        <v>95</v>
      </c>
      <c r="D107" s="123" t="s">
        <v>200</v>
      </c>
      <c r="E107" s="130">
        <v>1</v>
      </c>
      <c r="F107" s="162">
        <v>0</v>
      </c>
      <c r="G107" s="162">
        <v>0</v>
      </c>
      <c r="H107" s="162">
        <v>0</v>
      </c>
      <c r="I107" s="162">
        <v>0</v>
      </c>
      <c r="J107" s="162">
        <v>0</v>
      </c>
      <c r="K107" s="162">
        <v>0</v>
      </c>
      <c r="L107" s="162">
        <v>0</v>
      </c>
      <c r="M107" s="162">
        <v>0</v>
      </c>
      <c r="N107" s="162">
        <v>0</v>
      </c>
      <c r="O107" s="162">
        <v>0</v>
      </c>
      <c r="P107" s="163">
        <v>0</v>
      </c>
      <c r="Q107" s="164">
        <v>1</v>
      </c>
      <c r="R107" s="4"/>
      <c r="S107" s="4"/>
      <c r="T107" s="4"/>
    </row>
    <row r="108" spans="1:20">
      <c r="A108" s="4"/>
      <c r="B108" s="4"/>
      <c r="C108" s="94">
        <v>96</v>
      </c>
      <c r="D108" s="95" t="s">
        <v>201</v>
      </c>
      <c r="E108" s="97">
        <v>0</v>
      </c>
      <c r="F108" s="102">
        <v>0</v>
      </c>
      <c r="G108" s="102">
        <v>0</v>
      </c>
      <c r="H108" s="102">
        <v>1</v>
      </c>
      <c r="I108" s="102">
        <v>0</v>
      </c>
      <c r="J108" s="102">
        <v>0</v>
      </c>
      <c r="K108" s="102">
        <v>0</v>
      </c>
      <c r="L108" s="102">
        <v>0</v>
      </c>
      <c r="M108" s="102">
        <v>0</v>
      </c>
      <c r="N108" s="102">
        <v>0</v>
      </c>
      <c r="O108" s="102">
        <v>0</v>
      </c>
      <c r="P108" s="104">
        <v>0</v>
      </c>
      <c r="Q108" s="105">
        <v>1</v>
      </c>
      <c r="R108" s="4"/>
      <c r="S108" s="4"/>
      <c r="T108" s="4"/>
    </row>
    <row r="109" spans="1:20">
      <c r="A109" s="4"/>
      <c r="B109" s="4"/>
      <c r="C109" s="122">
        <v>97</v>
      </c>
      <c r="D109" s="123" t="s">
        <v>202</v>
      </c>
      <c r="E109" s="130">
        <v>0</v>
      </c>
      <c r="F109" s="162">
        <v>0</v>
      </c>
      <c r="G109" s="162">
        <v>0</v>
      </c>
      <c r="H109" s="162">
        <v>0</v>
      </c>
      <c r="I109" s="162">
        <v>0</v>
      </c>
      <c r="J109" s="162">
        <v>0</v>
      </c>
      <c r="K109" s="162">
        <v>0</v>
      </c>
      <c r="L109" s="162">
        <v>0</v>
      </c>
      <c r="M109" s="162">
        <v>0</v>
      </c>
      <c r="N109" s="162">
        <v>1</v>
      </c>
      <c r="O109" s="162">
        <v>0</v>
      </c>
      <c r="P109" s="163">
        <v>0</v>
      </c>
      <c r="Q109" s="164">
        <v>1</v>
      </c>
      <c r="R109" s="4"/>
      <c r="S109" s="4"/>
      <c r="T109" s="4"/>
    </row>
    <row r="110" spans="1:20" ht="15.75" customHeight="1">
      <c r="A110" s="4"/>
      <c r="B110" s="4"/>
      <c r="C110" s="230">
        <v>98</v>
      </c>
      <c r="D110" s="95" t="s">
        <v>203</v>
      </c>
      <c r="E110" s="97">
        <v>0</v>
      </c>
      <c r="F110" s="102">
        <v>0</v>
      </c>
      <c r="G110" s="102">
        <v>0</v>
      </c>
      <c r="H110" s="102">
        <v>0</v>
      </c>
      <c r="I110" s="102">
        <v>0</v>
      </c>
      <c r="J110" s="102">
        <v>0</v>
      </c>
      <c r="K110" s="102">
        <v>0</v>
      </c>
      <c r="L110" s="102">
        <v>0</v>
      </c>
      <c r="M110" s="102">
        <v>0</v>
      </c>
      <c r="N110" s="102">
        <v>0</v>
      </c>
      <c r="O110" s="102">
        <v>1</v>
      </c>
      <c r="P110" s="104">
        <v>0</v>
      </c>
      <c r="Q110" s="271">
        <v>1</v>
      </c>
      <c r="R110" s="4"/>
      <c r="S110" s="4"/>
      <c r="T110" s="4"/>
    </row>
    <row r="111" spans="1:20" ht="27" customHeight="1">
      <c r="A111" s="4"/>
      <c r="B111" s="4"/>
      <c r="C111" s="810" t="s">
        <v>24</v>
      </c>
      <c r="D111" s="748"/>
      <c r="E111" s="274">
        <f t="shared" ref="E111:Q111" si="0">SUM(E13:E110)</f>
        <v>50</v>
      </c>
      <c r="F111" s="316">
        <f t="shared" si="0"/>
        <v>707</v>
      </c>
      <c r="G111" s="316">
        <f t="shared" si="0"/>
        <v>217</v>
      </c>
      <c r="H111" s="318">
        <f t="shared" si="0"/>
        <v>2259</v>
      </c>
      <c r="I111" s="316">
        <f t="shared" si="0"/>
        <v>492</v>
      </c>
      <c r="J111" s="316">
        <f t="shared" si="0"/>
        <v>30</v>
      </c>
      <c r="K111" s="316">
        <f t="shared" si="0"/>
        <v>241</v>
      </c>
      <c r="L111" s="316">
        <f t="shared" si="0"/>
        <v>21</v>
      </c>
      <c r="M111" s="316">
        <f t="shared" si="0"/>
        <v>8</v>
      </c>
      <c r="N111" s="316">
        <f t="shared" si="0"/>
        <v>436</v>
      </c>
      <c r="O111" s="316">
        <f t="shared" si="0"/>
        <v>333</v>
      </c>
      <c r="P111" s="353">
        <f t="shared" si="0"/>
        <v>41</v>
      </c>
      <c r="Q111" s="355">
        <f t="shared" si="0"/>
        <v>4859</v>
      </c>
      <c r="R111" s="4"/>
      <c r="S111" s="4"/>
      <c r="T111" s="4"/>
    </row>
    <row r="112" spans="1:20" ht="15" customHeight="1">
      <c r="A112" s="4"/>
      <c r="B112" s="4"/>
      <c r="C112" s="805" t="s">
        <v>400</v>
      </c>
      <c r="D112" s="731"/>
      <c r="E112" s="731"/>
      <c r="F112" s="731"/>
      <c r="G112" s="731"/>
      <c r="H112" s="731"/>
      <c r="I112" s="731"/>
      <c r="J112" s="731"/>
      <c r="K112" s="731"/>
      <c r="L112" s="731"/>
      <c r="M112" s="731"/>
      <c r="N112" s="731"/>
      <c r="O112" s="731"/>
      <c r="P112" s="731"/>
      <c r="Q112" s="731"/>
      <c r="R112" s="4"/>
      <c r="S112" s="4"/>
      <c r="T112" s="4"/>
    </row>
    <row r="113" spans="1:20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>
      <c r="A114" s="4"/>
      <c r="B114" s="4"/>
      <c r="C114" s="4"/>
      <c r="D114" s="4"/>
      <c r="E114" s="4"/>
      <c r="F114" s="4"/>
      <c r="G114" s="4"/>
      <c r="H114" s="3" t="s">
        <v>3</v>
      </c>
      <c r="I114" s="3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>
      <c r="A115" s="4"/>
      <c r="B115" s="4"/>
      <c r="C115" s="4"/>
      <c r="D115" s="4"/>
      <c r="E115" s="4"/>
      <c r="F115" s="4"/>
      <c r="G115" s="3"/>
      <c r="H115" s="3" t="s">
        <v>4</v>
      </c>
      <c r="I115" s="208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>
      <c r="A116" s="4"/>
      <c r="B116" s="4"/>
      <c r="C116" s="4"/>
      <c r="D116" s="4"/>
      <c r="E116" s="4"/>
      <c r="F116" s="4"/>
      <c r="G116" s="4"/>
      <c r="H116" s="3" t="s">
        <v>5</v>
      </c>
      <c r="I116" s="216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</sheetData>
  <mergeCells count="8">
    <mergeCell ref="C112:Q112"/>
    <mergeCell ref="E6:O6"/>
    <mergeCell ref="E7:O7"/>
    <mergeCell ref="E2:O2"/>
    <mergeCell ref="E3:O3"/>
    <mergeCell ref="E4:O4"/>
    <mergeCell ref="C12:D12"/>
    <mergeCell ref="C111:D11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311"/>
  <sheetViews>
    <sheetView showGridLines="0" workbookViewId="0">
      <pane ySplit="15" topLeftCell="A16" activePane="bottomLeft" state="frozen"/>
      <selection pane="bottomLeft" activeCell="B17" sqref="B17"/>
    </sheetView>
  </sheetViews>
  <sheetFormatPr baseColWidth="10" defaultColWidth="15.140625" defaultRowHeight="15" customHeight="1"/>
  <cols>
    <col min="1" max="1" width="16.42578125" customWidth="1"/>
    <col min="2" max="2" width="12.42578125" customWidth="1"/>
    <col min="3" max="3" width="32.28515625" customWidth="1"/>
    <col min="4" max="4" width="31.28515625" customWidth="1"/>
    <col min="5" max="5" width="8.7109375" customWidth="1"/>
    <col min="6" max="6" width="9" customWidth="1"/>
    <col min="7" max="7" width="7.42578125" customWidth="1"/>
    <col min="8" max="26" width="7.5703125" customWidth="1"/>
  </cols>
  <sheetData>
    <row r="1" spans="1:7">
      <c r="A1" s="4"/>
      <c r="B1" s="4"/>
      <c r="C1" s="4"/>
      <c r="D1" s="4"/>
      <c r="E1" s="4"/>
      <c r="F1" s="4"/>
      <c r="G1" s="4"/>
    </row>
    <row r="2" spans="1:7">
      <c r="A2" s="4"/>
      <c r="B2" s="4"/>
      <c r="C2" s="4"/>
      <c r="D2" s="4"/>
      <c r="E2" s="4"/>
      <c r="F2" s="4"/>
      <c r="G2" s="4"/>
    </row>
    <row r="3" spans="1:7">
      <c r="A3" s="4"/>
      <c r="B3" s="4"/>
      <c r="C3" s="4"/>
      <c r="D3" s="4"/>
      <c r="E3" s="4"/>
      <c r="F3" s="4"/>
      <c r="G3" s="4"/>
    </row>
    <row r="4" spans="1:7">
      <c r="A4" s="4"/>
      <c r="B4" s="4"/>
      <c r="C4" s="4"/>
      <c r="D4" s="4"/>
      <c r="E4" s="4"/>
      <c r="F4" s="4"/>
      <c r="G4" s="4"/>
    </row>
    <row r="5" spans="1:7">
      <c r="A5" s="4"/>
      <c r="B5" s="4"/>
      <c r="C5" s="4"/>
      <c r="D5" s="4"/>
      <c r="E5" s="4"/>
      <c r="F5" s="4"/>
      <c r="G5" s="4"/>
    </row>
    <row r="6" spans="1:7">
      <c r="A6" s="4"/>
      <c r="B6" s="4"/>
      <c r="C6" s="4"/>
      <c r="D6" s="4"/>
      <c r="E6" s="4"/>
      <c r="F6" s="4"/>
      <c r="G6" s="4"/>
    </row>
    <row r="7" spans="1:7">
      <c r="A7" s="4"/>
      <c r="B7" s="4"/>
      <c r="C7" s="134"/>
      <c r="D7" s="134"/>
      <c r="E7" s="134"/>
      <c r="F7" s="134"/>
      <c r="G7" s="134"/>
    </row>
    <row r="8" spans="1:7" ht="15" customHeight="1">
      <c r="A8" s="4"/>
      <c r="B8" s="4"/>
      <c r="C8" s="156"/>
      <c r="D8" s="156"/>
      <c r="E8" s="156"/>
      <c r="F8" s="156"/>
      <c r="G8" s="156"/>
    </row>
    <row r="9" spans="1:7" ht="15" customHeight="1">
      <c r="A9" s="4"/>
      <c r="B9" s="4"/>
      <c r="C9" s="156"/>
      <c r="D9" s="156"/>
      <c r="E9" s="156"/>
      <c r="F9" s="156"/>
      <c r="G9" s="156"/>
    </row>
    <row r="10" spans="1:7" ht="16.5" customHeight="1">
      <c r="A10" s="4"/>
      <c r="B10" s="4"/>
      <c r="C10" s="156"/>
      <c r="D10" s="156"/>
      <c r="E10" s="156"/>
      <c r="F10" s="156"/>
      <c r="G10" s="156"/>
    </row>
    <row r="11" spans="1:7" ht="16.5" customHeight="1">
      <c r="A11" s="4"/>
      <c r="B11" s="4"/>
      <c r="C11" s="156"/>
      <c r="D11" s="156"/>
      <c r="E11" s="156"/>
      <c r="F11" s="156"/>
      <c r="G11" s="156"/>
    </row>
    <row r="12" spans="1:7" ht="15" customHeight="1">
      <c r="A12" s="4"/>
      <c r="B12" s="4"/>
      <c r="C12" s="811" t="s">
        <v>53</v>
      </c>
      <c r="D12" s="724"/>
      <c r="E12" s="724"/>
      <c r="F12" s="724"/>
      <c r="G12" s="724"/>
    </row>
    <row r="13" spans="1:7" ht="15.75" customHeight="1">
      <c r="A13" s="4"/>
      <c r="B13" s="4"/>
      <c r="C13" s="724"/>
      <c r="D13" s="724"/>
      <c r="E13" s="724"/>
      <c r="F13" s="724"/>
      <c r="G13" s="724"/>
    </row>
    <row r="14" spans="1:7" ht="7.5" customHeight="1">
      <c r="A14" s="4"/>
      <c r="B14" s="4"/>
      <c r="C14" s="4"/>
      <c r="D14" s="76"/>
      <c r="E14" s="76"/>
      <c r="F14" s="76"/>
      <c r="G14" s="76"/>
    </row>
    <row r="15" spans="1:7" ht="32.25" customHeight="1">
      <c r="A15" s="4"/>
      <c r="B15" s="4"/>
      <c r="C15" s="214" t="s">
        <v>91</v>
      </c>
      <c r="D15" s="214" t="s">
        <v>144</v>
      </c>
      <c r="E15" s="240" t="s">
        <v>145</v>
      </c>
      <c r="F15" s="241" t="s">
        <v>211</v>
      </c>
      <c r="G15" s="241" t="s">
        <v>212</v>
      </c>
    </row>
    <row r="16" spans="1:7" ht="16.5" customHeight="1">
      <c r="A16" s="4"/>
      <c r="B16" s="4"/>
      <c r="C16" s="243" t="s">
        <v>213</v>
      </c>
      <c r="D16" s="244"/>
      <c r="E16" s="261">
        <v>159</v>
      </c>
      <c r="F16" s="288">
        <v>99</v>
      </c>
      <c r="G16" s="289">
        <v>1</v>
      </c>
    </row>
    <row r="17" spans="1:7" ht="15" customHeight="1">
      <c r="A17" s="4"/>
      <c r="B17" s="3" t="s">
        <v>3</v>
      </c>
      <c r="C17" s="302" t="s">
        <v>258</v>
      </c>
      <c r="D17" s="303"/>
      <c r="E17" s="304">
        <v>134</v>
      </c>
      <c r="F17" s="305">
        <v>95</v>
      </c>
      <c r="G17" s="306">
        <v>3</v>
      </c>
    </row>
    <row r="18" spans="1:7">
      <c r="A18" s="4"/>
      <c r="B18" s="3" t="s">
        <v>4</v>
      </c>
      <c r="C18" s="302" t="s">
        <v>269</v>
      </c>
      <c r="D18" s="303"/>
      <c r="E18" s="329">
        <v>121</v>
      </c>
      <c r="F18" s="330">
        <v>123</v>
      </c>
      <c r="G18" s="331">
        <v>4</v>
      </c>
    </row>
    <row r="19" spans="1:7">
      <c r="A19" s="4"/>
      <c r="B19" s="3" t="s">
        <v>5</v>
      </c>
      <c r="C19" s="302" t="s">
        <v>283</v>
      </c>
      <c r="D19" s="303"/>
      <c r="E19" s="304">
        <v>118</v>
      </c>
      <c r="F19" s="305">
        <v>90</v>
      </c>
      <c r="G19" s="306">
        <v>0</v>
      </c>
    </row>
    <row r="20" spans="1:7">
      <c r="A20" s="4"/>
      <c r="B20" s="4"/>
      <c r="C20" s="302" t="s">
        <v>127</v>
      </c>
      <c r="D20" s="303"/>
      <c r="E20" s="304">
        <v>102</v>
      </c>
      <c r="F20" s="305">
        <v>94</v>
      </c>
      <c r="G20" s="306">
        <v>2</v>
      </c>
    </row>
    <row r="21" spans="1:7">
      <c r="A21" s="4"/>
      <c r="B21" s="4"/>
      <c r="C21" s="302" t="s">
        <v>284</v>
      </c>
      <c r="D21" s="303"/>
      <c r="E21" s="304">
        <v>101</v>
      </c>
      <c r="F21" s="305">
        <v>51</v>
      </c>
      <c r="G21" s="306">
        <v>0</v>
      </c>
    </row>
    <row r="22" spans="1:7">
      <c r="A22" s="4"/>
      <c r="B22" s="4"/>
      <c r="C22" s="302" t="s">
        <v>285</v>
      </c>
      <c r="D22" s="303"/>
      <c r="E22" s="304">
        <v>95</v>
      </c>
      <c r="F22" s="305">
        <v>102</v>
      </c>
      <c r="G22" s="306">
        <v>2</v>
      </c>
    </row>
    <row r="23" spans="1:7">
      <c r="A23" s="4"/>
      <c r="B23" s="4"/>
      <c r="C23" s="302" t="s">
        <v>287</v>
      </c>
      <c r="D23" s="303"/>
      <c r="E23" s="304">
        <v>85</v>
      </c>
      <c r="F23" s="305">
        <v>67</v>
      </c>
      <c r="G23" s="306">
        <v>0</v>
      </c>
    </row>
    <row r="24" spans="1:7">
      <c r="A24" s="4"/>
      <c r="B24" s="4"/>
      <c r="C24" s="302" t="s">
        <v>288</v>
      </c>
      <c r="D24" s="303"/>
      <c r="E24" s="304">
        <v>73</v>
      </c>
      <c r="F24" s="305">
        <v>68</v>
      </c>
      <c r="G24" s="306">
        <v>0</v>
      </c>
    </row>
    <row r="25" spans="1:7">
      <c r="A25" s="4"/>
      <c r="B25" s="4"/>
      <c r="C25" s="302" t="s">
        <v>289</v>
      </c>
      <c r="D25" s="303"/>
      <c r="E25" s="304">
        <v>72</v>
      </c>
      <c r="F25" s="305">
        <v>63</v>
      </c>
      <c r="G25" s="306">
        <v>2</v>
      </c>
    </row>
    <row r="26" spans="1:7">
      <c r="A26" s="4"/>
      <c r="B26" s="4"/>
      <c r="C26" s="302" t="s">
        <v>290</v>
      </c>
      <c r="D26" s="303"/>
      <c r="E26" s="304">
        <v>71</v>
      </c>
      <c r="F26" s="305">
        <v>81</v>
      </c>
      <c r="G26" s="306">
        <v>2</v>
      </c>
    </row>
    <row r="27" spans="1:7">
      <c r="A27" s="4"/>
      <c r="B27" s="4"/>
      <c r="C27" s="302" t="s">
        <v>291</v>
      </c>
      <c r="D27" s="303"/>
      <c r="E27" s="304">
        <v>71</v>
      </c>
      <c r="F27" s="305">
        <v>87</v>
      </c>
      <c r="G27" s="306">
        <v>2</v>
      </c>
    </row>
    <row r="28" spans="1:7">
      <c r="A28" s="4"/>
      <c r="B28" s="4"/>
      <c r="C28" s="302" t="s">
        <v>292</v>
      </c>
      <c r="D28" s="303"/>
      <c r="E28" s="304">
        <v>69</v>
      </c>
      <c r="F28" s="305">
        <v>56</v>
      </c>
      <c r="G28" s="306">
        <v>1</v>
      </c>
    </row>
    <row r="29" spans="1:7">
      <c r="A29" s="4"/>
      <c r="B29" s="4"/>
      <c r="C29" s="302" t="s">
        <v>293</v>
      </c>
      <c r="D29" s="303"/>
      <c r="E29" s="304">
        <v>64</v>
      </c>
      <c r="F29" s="305">
        <v>80</v>
      </c>
      <c r="G29" s="306">
        <v>6</v>
      </c>
    </row>
    <row r="30" spans="1:7">
      <c r="A30" s="4"/>
      <c r="B30" s="4"/>
      <c r="C30" s="302" t="s">
        <v>294</v>
      </c>
      <c r="D30" s="303"/>
      <c r="E30" s="304">
        <v>60</v>
      </c>
      <c r="F30" s="305">
        <v>65</v>
      </c>
      <c r="G30" s="306">
        <v>8</v>
      </c>
    </row>
    <row r="31" spans="1:7">
      <c r="A31" s="4"/>
      <c r="B31" s="4"/>
      <c r="C31" s="302" t="s">
        <v>295</v>
      </c>
      <c r="D31" s="303"/>
      <c r="E31" s="304">
        <v>54</v>
      </c>
      <c r="F31" s="305">
        <v>28</v>
      </c>
      <c r="G31" s="306">
        <v>3</v>
      </c>
    </row>
    <row r="32" spans="1:7">
      <c r="A32" s="4"/>
      <c r="B32" s="4"/>
      <c r="C32" s="302" t="s">
        <v>296</v>
      </c>
      <c r="D32" s="303"/>
      <c r="E32" s="304">
        <v>50</v>
      </c>
      <c r="F32" s="305">
        <v>53</v>
      </c>
      <c r="G32" s="306">
        <v>0</v>
      </c>
    </row>
    <row r="33" spans="1:7">
      <c r="A33" s="4"/>
      <c r="B33" s="4"/>
      <c r="C33" s="302" t="s">
        <v>297</v>
      </c>
      <c r="D33" s="303"/>
      <c r="E33" s="304">
        <v>47</v>
      </c>
      <c r="F33" s="305">
        <v>36</v>
      </c>
      <c r="G33" s="306">
        <v>0</v>
      </c>
    </row>
    <row r="34" spans="1:7">
      <c r="A34" s="4"/>
      <c r="B34" s="3"/>
      <c r="C34" s="302" t="s">
        <v>298</v>
      </c>
      <c r="D34" s="303"/>
      <c r="E34" s="304">
        <v>39</v>
      </c>
      <c r="F34" s="305">
        <v>28</v>
      </c>
      <c r="G34" s="306">
        <v>1</v>
      </c>
    </row>
    <row r="35" spans="1:7">
      <c r="A35" s="4"/>
      <c r="B35" s="208"/>
      <c r="C35" s="302" t="s">
        <v>299</v>
      </c>
      <c r="D35" s="303"/>
      <c r="E35" s="304">
        <v>34</v>
      </c>
      <c r="F35" s="305">
        <v>39</v>
      </c>
      <c r="G35" s="306">
        <v>0</v>
      </c>
    </row>
    <row r="36" spans="1:7">
      <c r="A36" s="4"/>
      <c r="B36" s="3"/>
      <c r="C36" s="302" t="s">
        <v>300</v>
      </c>
      <c r="D36" s="303"/>
      <c r="E36" s="304">
        <v>31</v>
      </c>
      <c r="F36" s="305">
        <v>44</v>
      </c>
      <c r="G36" s="306">
        <v>0</v>
      </c>
    </row>
    <row r="37" spans="1:7">
      <c r="A37" s="4"/>
      <c r="B37" s="4"/>
      <c r="C37" s="302" t="s">
        <v>301</v>
      </c>
      <c r="D37" s="303"/>
      <c r="E37" s="304">
        <v>30</v>
      </c>
      <c r="F37" s="305">
        <v>40</v>
      </c>
      <c r="G37" s="306">
        <v>1</v>
      </c>
    </row>
    <row r="38" spans="1:7">
      <c r="A38" s="4"/>
      <c r="B38" s="4"/>
      <c r="C38" s="302" t="s">
        <v>302</v>
      </c>
      <c r="D38" s="303"/>
      <c r="E38" s="304">
        <v>29</v>
      </c>
      <c r="F38" s="305">
        <v>29</v>
      </c>
      <c r="G38" s="306">
        <v>0</v>
      </c>
    </row>
    <row r="39" spans="1:7">
      <c r="A39" s="4"/>
      <c r="B39" s="4"/>
      <c r="C39" s="302" t="s">
        <v>303</v>
      </c>
      <c r="D39" s="303"/>
      <c r="E39" s="304">
        <v>27</v>
      </c>
      <c r="F39" s="305">
        <v>6</v>
      </c>
      <c r="G39" s="306">
        <v>0</v>
      </c>
    </row>
    <row r="40" spans="1:7">
      <c r="A40" s="4"/>
      <c r="B40" s="4"/>
      <c r="C40" s="302" t="s">
        <v>304</v>
      </c>
      <c r="D40" s="303"/>
      <c r="E40" s="329">
        <v>27</v>
      </c>
      <c r="F40" s="330">
        <v>19</v>
      </c>
      <c r="G40" s="331">
        <v>1</v>
      </c>
    </row>
    <row r="41" spans="1:7">
      <c r="A41" s="4"/>
      <c r="B41" s="4"/>
      <c r="C41" s="302" t="s">
        <v>303</v>
      </c>
      <c r="D41" s="303" t="s">
        <v>305</v>
      </c>
      <c r="E41" s="304">
        <v>24</v>
      </c>
      <c r="F41" s="305">
        <v>21</v>
      </c>
      <c r="G41" s="306">
        <v>0</v>
      </c>
    </row>
    <row r="42" spans="1:7">
      <c r="A42" s="4"/>
      <c r="B42" s="4"/>
      <c r="C42" s="302" t="s">
        <v>306</v>
      </c>
      <c r="D42" s="303"/>
      <c r="E42" s="329">
        <v>24</v>
      </c>
      <c r="F42" s="330">
        <v>19</v>
      </c>
      <c r="G42" s="331">
        <v>0</v>
      </c>
    </row>
    <row r="43" spans="1:7">
      <c r="A43" s="4"/>
      <c r="B43" s="4"/>
      <c r="C43" s="302" t="s">
        <v>289</v>
      </c>
      <c r="D43" s="303" t="s">
        <v>307</v>
      </c>
      <c r="E43" s="304">
        <v>23</v>
      </c>
      <c r="F43" s="305">
        <v>24</v>
      </c>
      <c r="G43" s="306">
        <v>0</v>
      </c>
    </row>
    <row r="44" spans="1:7">
      <c r="A44" s="4"/>
      <c r="B44" s="4"/>
      <c r="C44" s="302" t="s">
        <v>308</v>
      </c>
      <c r="D44" s="303"/>
      <c r="E44" s="304">
        <v>23</v>
      </c>
      <c r="F44" s="305">
        <v>15</v>
      </c>
      <c r="G44" s="306">
        <v>1</v>
      </c>
    </row>
    <row r="45" spans="1:7">
      <c r="A45" s="4"/>
      <c r="B45" s="4"/>
      <c r="C45" s="302" t="s">
        <v>309</v>
      </c>
      <c r="D45" s="303"/>
      <c r="E45" s="304">
        <v>23</v>
      </c>
      <c r="F45" s="305">
        <v>22</v>
      </c>
      <c r="G45" s="306">
        <v>0</v>
      </c>
    </row>
    <row r="46" spans="1:7">
      <c r="A46" s="4"/>
      <c r="B46" s="4"/>
      <c r="C46" s="302" t="s">
        <v>310</v>
      </c>
      <c r="D46" s="303"/>
      <c r="E46" s="304">
        <v>23</v>
      </c>
      <c r="F46" s="305">
        <v>33</v>
      </c>
      <c r="G46" s="306">
        <v>0</v>
      </c>
    </row>
    <row r="47" spans="1:7">
      <c r="A47" s="4"/>
      <c r="B47" s="4"/>
      <c r="C47" s="302" t="s">
        <v>213</v>
      </c>
      <c r="D47" s="303" t="s">
        <v>311</v>
      </c>
      <c r="E47" s="304">
        <v>22</v>
      </c>
      <c r="F47" s="305">
        <v>21</v>
      </c>
      <c r="G47" s="306">
        <v>0</v>
      </c>
    </row>
    <row r="48" spans="1:7">
      <c r="A48" s="4"/>
      <c r="B48" s="4"/>
      <c r="C48" s="302" t="s">
        <v>295</v>
      </c>
      <c r="D48" s="303" t="s">
        <v>307</v>
      </c>
      <c r="E48" s="329">
        <v>21</v>
      </c>
      <c r="F48" s="330">
        <v>14</v>
      </c>
      <c r="G48" s="331">
        <v>0</v>
      </c>
    </row>
    <row r="49" spans="1:7">
      <c r="A49" s="4"/>
      <c r="B49" s="4"/>
      <c r="C49" s="302" t="s">
        <v>312</v>
      </c>
      <c r="D49" s="303"/>
      <c r="E49" s="304">
        <v>20</v>
      </c>
      <c r="F49" s="305">
        <v>20</v>
      </c>
      <c r="G49" s="306">
        <v>0</v>
      </c>
    </row>
    <row r="50" spans="1:7">
      <c r="A50" s="4"/>
      <c r="B50" s="4"/>
      <c r="C50" s="302" t="s">
        <v>313</v>
      </c>
      <c r="D50" s="303"/>
      <c r="E50" s="304">
        <v>20</v>
      </c>
      <c r="F50" s="305">
        <v>17</v>
      </c>
      <c r="G50" s="306">
        <v>0</v>
      </c>
    </row>
    <row r="51" spans="1:7">
      <c r="A51" s="4"/>
      <c r="B51" s="4"/>
      <c r="C51" s="302" t="s">
        <v>314</v>
      </c>
      <c r="D51" s="303"/>
      <c r="E51" s="304">
        <v>20</v>
      </c>
      <c r="F51" s="305">
        <v>16</v>
      </c>
      <c r="G51" s="306">
        <v>0</v>
      </c>
    </row>
    <row r="52" spans="1:7">
      <c r="A52" s="4"/>
      <c r="B52" s="3"/>
      <c r="C52" s="302" t="s">
        <v>78</v>
      </c>
      <c r="D52" s="303"/>
      <c r="E52" s="304">
        <v>20</v>
      </c>
      <c r="F52" s="305">
        <v>21</v>
      </c>
      <c r="G52" s="306">
        <v>0</v>
      </c>
    </row>
    <row r="53" spans="1:7">
      <c r="A53" s="4"/>
      <c r="B53" s="208"/>
      <c r="C53" s="302" t="s">
        <v>287</v>
      </c>
      <c r="D53" s="303" t="s">
        <v>315</v>
      </c>
      <c r="E53" s="304">
        <v>19</v>
      </c>
      <c r="F53" s="305">
        <v>17</v>
      </c>
      <c r="G53" s="306">
        <v>0</v>
      </c>
    </row>
    <row r="54" spans="1:7">
      <c r="A54" s="4"/>
      <c r="B54" s="3"/>
      <c r="C54" s="302" t="s">
        <v>316</v>
      </c>
      <c r="D54" s="303"/>
      <c r="E54" s="304">
        <v>19</v>
      </c>
      <c r="F54" s="305">
        <v>9</v>
      </c>
      <c r="G54" s="306">
        <v>0</v>
      </c>
    </row>
    <row r="55" spans="1:7">
      <c r="A55" s="4"/>
      <c r="B55" s="4"/>
      <c r="C55" s="302" t="s">
        <v>317</v>
      </c>
      <c r="D55" s="303"/>
      <c r="E55" s="329">
        <v>19</v>
      </c>
      <c r="F55" s="330">
        <v>12</v>
      </c>
      <c r="G55" s="331">
        <v>2</v>
      </c>
    </row>
    <row r="56" spans="1:7">
      <c r="A56" s="4"/>
      <c r="B56" s="4"/>
      <c r="C56" s="302" t="s">
        <v>318</v>
      </c>
      <c r="D56" s="303"/>
      <c r="E56" s="329">
        <v>19</v>
      </c>
      <c r="F56" s="330">
        <v>18</v>
      </c>
      <c r="G56" s="331">
        <v>0</v>
      </c>
    </row>
    <row r="57" spans="1:7">
      <c r="A57" s="4"/>
      <c r="B57" s="4"/>
      <c r="C57" s="302" t="s">
        <v>319</v>
      </c>
      <c r="D57" s="303"/>
      <c r="E57" s="329">
        <v>18</v>
      </c>
      <c r="F57" s="330">
        <v>10</v>
      </c>
      <c r="G57" s="331">
        <v>0</v>
      </c>
    </row>
    <row r="58" spans="1:7">
      <c r="A58" s="4"/>
      <c r="B58" s="4"/>
      <c r="C58" s="302" t="s">
        <v>320</v>
      </c>
      <c r="D58" s="303"/>
      <c r="E58" s="304">
        <v>18</v>
      </c>
      <c r="F58" s="305">
        <v>15</v>
      </c>
      <c r="G58" s="306">
        <v>0</v>
      </c>
    </row>
    <row r="59" spans="1:7">
      <c r="A59" s="4"/>
      <c r="B59" s="4"/>
      <c r="C59" s="302" t="s">
        <v>285</v>
      </c>
      <c r="D59" s="303" t="s">
        <v>322</v>
      </c>
      <c r="E59" s="304">
        <v>18</v>
      </c>
      <c r="F59" s="305">
        <v>25</v>
      </c>
      <c r="G59" s="306">
        <v>0</v>
      </c>
    </row>
    <row r="60" spans="1:7">
      <c r="A60" s="4"/>
      <c r="B60" s="4"/>
      <c r="C60" s="302" t="s">
        <v>305</v>
      </c>
      <c r="D60" s="303"/>
      <c r="E60" s="304">
        <v>18</v>
      </c>
      <c r="F60" s="305">
        <v>11</v>
      </c>
      <c r="G60" s="306">
        <v>0</v>
      </c>
    </row>
    <row r="61" spans="1:7">
      <c r="A61" s="4"/>
      <c r="B61" s="4"/>
      <c r="C61" s="302" t="s">
        <v>128</v>
      </c>
      <c r="D61" s="303"/>
      <c r="E61" s="304">
        <v>18</v>
      </c>
      <c r="F61" s="305">
        <v>11</v>
      </c>
      <c r="G61" s="306">
        <v>0</v>
      </c>
    </row>
    <row r="62" spans="1:7">
      <c r="A62" s="4"/>
      <c r="B62" s="4"/>
      <c r="C62" s="302" t="s">
        <v>323</v>
      </c>
      <c r="D62" s="303"/>
      <c r="E62" s="304">
        <v>17</v>
      </c>
      <c r="F62" s="305">
        <v>14</v>
      </c>
      <c r="G62" s="306">
        <v>2</v>
      </c>
    </row>
    <row r="63" spans="1:7">
      <c r="A63" s="4"/>
      <c r="B63" s="4"/>
      <c r="C63" s="302" t="s">
        <v>324</v>
      </c>
      <c r="D63" s="303"/>
      <c r="E63" s="304">
        <v>17</v>
      </c>
      <c r="F63" s="305">
        <v>15</v>
      </c>
      <c r="G63" s="306">
        <v>0</v>
      </c>
    </row>
    <row r="64" spans="1:7">
      <c r="A64" s="4"/>
      <c r="B64" s="4"/>
      <c r="C64" s="302" t="s">
        <v>325</v>
      </c>
      <c r="D64" s="303"/>
      <c r="E64" s="304">
        <v>16</v>
      </c>
      <c r="F64" s="305">
        <v>9</v>
      </c>
      <c r="G64" s="306">
        <v>0</v>
      </c>
    </row>
    <row r="65" spans="1:7">
      <c r="A65" s="4"/>
      <c r="B65" s="4"/>
      <c r="C65" s="302" t="s">
        <v>327</v>
      </c>
      <c r="D65" s="303"/>
      <c r="E65" s="304">
        <v>16</v>
      </c>
      <c r="F65" s="305">
        <v>22</v>
      </c>
      <c r="G65" s="306">
        <v>0</v>
      </c>
    </row>
    <row r="66" spans="1:7">
      <c r="A66" s="4"/>
      <c r="B66" s="4"/>
      <c r="C66" s="302" t="s">
        <v>287</v>
      </c>
      <c r="D66" s="303" t="s">
        <v>329</v>
      </c>
      <c r="E66" s="329">
        <v>15</v>
      </c>
      <c r="F66" s="330">
        <v>16</v>
      </c>
      <c r="G66" s="331">
        <v>0</v>
      </c>
    </row>
    <row r="67" spans="1:7">
      <c r="A67" s="4"/>
      <c r="B67" s="4"/>
      <c r="C67" s="302" t="s">
        <v>307</v>
      </c>
      <c r="D67" s="303"/>
      <c r="E67" s="329">
        <v>15</v>
      </c>
      <c r="F67" s="330">
        <v>8</v>
      </c>
      <c r="G67" s="331">
        <v>0</v>
      </c>
    </row>
    <row r="68" spans="1:7">
      <c r="A68" s="4"/>
      <c r="B68" s="4"/>
      <c r="C68" s="302" t="s">
        <v>284</v>
      </c>
      <c r="D68" s="303" t="s">
        <v>331</v>
      </c>
      <c r="E68" s="329">
        <v>15</v>
      </c>
      <c r="F68" s="330">
        <v>17</v>
      </c>
      <c r="G68" s="331">
        <v>0</v>
      </c>
    </row>
    <row r="69" spans="1:7">
      <c r="A69" s="4"/>
      <c r="B69" s="4"/>
      <c r="C69" s="302" t="s">
        <v>269</v>
      </c>
      <c r="D69" s="303" t="s">
        <v>301</v>
      </c>
      <c r="E69" s="304">
        <v>15</v>
      </c>
      <c r="F69" s="305">
        <v>21</v>
      </c>
      <c r="G69" s="306">
        <v>0</v>
      </c>
    </row>
    <row r="70" spans="1:7">
      <c r="A70" s="4"/>
      <c r="B70" s="4"/>
      <c r="C70" s="302" t="s">
        <v>213</v>
      </c>
      <c r="D70" s="303" t="s">
        <v>292</v>
      </c>
      <c r="E70" s="304">
        <v>14</v>
      </c>
      <c r="F70" s="305">
        <v>13</v>
      </c>
      <c r="G70" s="306">
        <v>0</v>
      </c>
    </row>
    <row r="71" spans="1:7">
      <c r="A71" s="4"/>
      <c r="B71" s="4"/>
      <c r="C71" s="302" t="s">
        <v>213</v>
      </c>
      <c r="D71" s="303" t="s">
        <v>313</v>
      </c>
      <c r="E71" s="304">
        <v>14</v>
      </c>
      <c r="F71" s="305">
        <v>9</v>
      </c>
      <c r="G71" s="306">
        <v>0</v>
      </c>
    </row>
    <row r="72" spans="1:7">
      <c r="A72" s="4"/>
      <c r="B72" s="4"/>
      <c r="C72" s="302" t="s">
        <v>334</v>
      </c>
      <c r="D72" s="303"/>
      <c r="E72" s="304">
        <v>14</v>
      </c>
      <c r="F72" s="305">
        <v>8</v>
      </c>
      <c r="G72" s="306">
        <v>0</v>
      </c>
    </row>
    <row r="73" spans="1:7">
      <c r="A73" s="4"/>
      <c r="B73" s="4"/>
      <c r="C73" s="302" t="s">
        <v>335</v>
      </c>
      <c r="D73" s="303"/>
      <c r="E73" s="304">
        <v>14</v>
      </c>
      <c r="F73" s="305">
        <v>19</v>
      </c>
      <c r="G73" s="306">
        <v>0</v>
      </c>
    </row>
    <row r="74" spans="1:7">
      <c r="A74" s="4"/>
      <c r="B74" s="4"/>
      <c r="C74" s="302" t="s">
        <v>213</v>
      </c>
      <c r="D74" s="303" t="s">
        <v>307</v>
      </c>
      <c r="E74" s="304">
        <v>13</v>
      </c>
      <c r="F74" s="305">
        <v>17</v>
      </c>
      <c r="G74" s="306">
        <v>0</v>
      </c>
    </row>
    <row r="75" spans="1:7">
      <c r="A75" s="4"/>
      <c r="B75" s="4"/>
      <c r="C75" s="302" t="s">
        <v>337</v>
      </c>
      <c r="D75" s="303"/>
      <c r="E75" s="304">
        <v>13</v>
      </c>
      <c r="F75" s="305">
        <v>3</v>
      </c>
      <c r="G75" s="306">
        <v>0</v>
      </c>
    </row>
    <row r="76" spans="1:7">
      <c r="A76" s="4"/>
      <c r="B76" s="4"/>
      <c r="C76" s="302" t="s">
        <v>338</v>
      </c>
      <c r="D76" s="303" t="s">
        <v>339</v>
      </c>
      <c r="E76" s="304">
        <v>13</v>
      </c>
      <c r="F76" s="305">
        <v>13</v>
      </c>
      <c r="G76" s="306">
        <v>0</v>
      </c>
    </row>
    <row r="77" spans="1:7">
      <c r="A77" s="4"/>
      <c r="B77" s="3"/>
      <c r="C77" s="302" t="s">
        <v>340</v>
      </c>
      <c r="D77" s="303"/>
      <c r="E77" s="304">
        <v>12</v>
      </c>
      <c r="F77" s="305">
        <v>13</v>
      </c>
      <c r="G77" s="306">
        <v>0</v>
      </c>
    </row>
    <row r="78" spans="1:7">
      <c r="A78" s="4"/>
      <c r="B78" s="208"/>
      <c r="C78" s="302" t="s">
        <v>299</v>
      </c>
      <c r="D78" s="303" t="s">
        <v>339</v>
      </c>
      <c r="E78" s="304">
        <v>12</v>
      </c>
      <c r="F78" s="305">
        <v>11</v>
      </c>
      <c r="G78" s="306">
        <v>0</v>
      </c>
    </row>
    <row r="79" spans="1:7">
      <c r="A79" s="4"/>
      <c r="B79" s="3"/>
      <c r="C79" s="302" t="s">
        <v>294</v>
      </c>
      <c r="D79" s="303" t="s">
        <v>341</v>
      </c>
      <c r="E79" s="304">
        <v>12</v>
      </c>
      <c r="F79" s="305">
        <v>17</v>
      </c>
      <c r="G79" s="306">
        <v>0</v>
      </c>
    </row>
    <row r="80" spans="1:7">
      <c r="A80" s="4"/>
      <c r="B80" s="4"/>
      <c r="C80" s="302" t="s">
        <v>331</v>
      </c>
      <c r="D80" s="303"/>
      <c r="E80" s="304">
        <v>12</v>
      </c>
      <c r="F80" s="305">
        <v>7</v>
      </c>
      <c r="G80" s="306">
        <v>0</v>
      </c>
    </row>
    <row r="81" spans="1:7">
      <c r="A81" s="4"/>
      <c r="B81" s="4"/>
      <c r="C81" s="302" t="s">
        <v>296</v>
      </c>
      <c r="D81" s="303" t="s">
        <v>285</v>
      </c>
      <c r="E81" s="304">
        <v>12</v>
      </c>
      <c r="F81" s="305">
        <v>15</v>
      </c>
      <c r="G81" s="306">
        <v>0</v>
      </c>
    </row>
    <row r="82" spans="1:7">
      <c r="A82" s="4"/>
      <c r="B82" s="4"/>
      <c r="C82" s="302" t="s">
        <v>342</v>
      </c>
      <c r="D82" s="303"/>
      <c r="E82" s="304">
        <v>12</v>
      </c>
      <c r="F82" s="305">
        <v>6</v>
      </c>
      <c r="G82" s="306">
        <v>0</v>
      </c>
    </row>
    <row r="83" spans="1:7">
      <c r="A83" s="4"/>
      <c r="B83" s="4"/>
      <c r="C83" s="302" t="s">
        <v>285</v>
      </c>
      <c r="D83" s="303" t="s">
        <v>292</v>
      </c>
      <c r="E83" s="304">
        <v>12</v>
      </c>
      <c r="F83" s="305">
        <v>13</v>
      </c>
      <c r="G83" s="306">
        <v>0</v>
      </c>
    </row>
    <row r="84" spans="1:7">
      <c r="A84" s="4"/>
      <c r="B84" s="4"/>
      <c r="C84" s="302" t="s">
        <v>343</v>
      </c>
      <c r="D84" s="303"/>
      <c r="E84" s="304">
        <v>12</v>
      </c>
      <c r="F84" s="305">
        <v>16</v>
      </c>
      <c r="G84" s="306">
        <v>1</v>
      </c>
    </row>
    <row r="85" spans="1:7">
      <c r="A85" s="4"/>
      <c r="B85" s="4"/>
      <c r="C85" s="302" t="s">
        <v>289</v>
      </c>
      <c r="D85" s="303" t="s">
        <v>283</v>
      </c>
      <c r="E85" s="304">
        <v>11</v>
      </c>
      <c r="F85" s="305">
        <v>10</v>
      </c>
      <c r="G85" s="306">
        <v>0</v>
      </c>
    </row>
    <row r="86" spans="1:7">
      <c r="A86" s="4"/>
      <c r="B86" s="4"/>
      <c r="C86" s="302" t="s">
        <v>290</v>
      </c>
      <c r="D86" s="303" t="s">
        <v>312</v>
      </c>
      <c r="E86" s="329">
        <v>11</v>
      </c>
      <c r="F86" s="330">
        <v>12</v>
      </c>
      <c r="G86" s="331">
        <v>1</v>
      </c>
    </row>
    <row r="87" spans="1:7">
      <c r="A87" s="4"/>
      <c r="B87" s="4"/>
      <c r="C87" s="302" t="s">
        <v>344</v>
      </c>
      <c r="D87" s="303"/>
      <c r="E87" s="329">
        <v>11</v>
      </c>
      <c r="F87" s="330">
        <v>4</v>
      </c>
      <c r="G87" s="331">
        <v>0</v>
      </c>
    </row>
    <row r="88" spans="1:7">
      <c r="A88" s="4"/>
      <c r="B88" s="3" t="s">
        <v>3</v>
      </c>
      <c r="C88" s="302" t="s">
        <v>213</v>
      </c>
      <c r="D88" s="303" t="s">
        <v>345</v>
      </c>
      <c r="E88" s="304">
        <v>11</v>
      </c>
      <c r="F88" s="305">
        <v>7</v>
      </c>
      <c r="G88" s="306">
        <v>0</v>
      </c>
    </row>
    <row r="89" spans="1:7">
      <c r="A89" s="4"/>
      <c r="B89" s="3" t="s">
        <v>4</v>
      </c>
      <c r="C89" s="302" t="s">
        <v>297</v>
      </c>
      <c r="D89" s="303" t="s">
        <v>284</v>
      </c>
      <c r="E89" s="304">
        <v>11</v>
      </c>
      <c r="F89" s="305">
        <v>6</v>
      </c>
      <c r="G89" s="306">
        <v>0</v>
      </c>
    </row>
    <row r="90" spans="1:7">
      <c r="A90" s="4"/>
      <c r="B90" s="3" t="s">
        <v>5</v>
      </c>
      <c r="C90" s="302" t="s">
        <v>292</v>
      </c>
      <c r="D90" s="303" t="s">
        <v>301</v>
      </c>
      <c r="E90" s="304">
        <v>11</v>
      </c>
      <c r="F90" s="305">
        <v>14</v>
      </c>
      <c r="G90" s="306">
        <v>0</v>
      </c>
    </row>
    <row r="91" spans="1:7">
      <c r="A91" s="4"/>
      <c r="B91" s="4"/>
      <c r="C91" s="302" t="s">
        <v>346</v>
      </c>
      <c r="D91" s="303"/>
      <c r="E91" s="304">
        <v>11</v>
      </c>
      <c r="F91" s="305">
        <v>5</v>
      </c>
      <c r="G91" s="306">
        <v>0</v>
      </c>
    </row>
    <row r="92" spans="1:7">
      <c r="A92" s="4"/>
      <c r="B92" s="4"/>
      <c r="C92" s="302" t="s">
        <v>347</v>
      </c>
      <c r="D92" s="303"/>
      <c r="E92" s="304">
        <v>11</v>
      </c>
      <c r="F92" s="305">
        <v>13</v>
      </c>
      <c r="G92" s="306">
        <v>0</v>
      </c>
    </row>
    <row r="93" spans="1:7">
      <c r="A93" s="4"/>
      <c r="B93" s="4"/>
      <c r="C93" s="302" t="s">
        <v>348</v>
      </c>
      <c r="D93" s="303"/>
      <c r="E93" s="304">
        <v>11</v>
      </c>
      <c r="F93" s="305">
        <v>11</v>
      </c>
      <c r="G93" s="306">
        <v>1</v>
      </c>
    </row>
    <row r="94" spans="1:7">
      <c r="A94" s="4"/>
      <c r="B94" s="4"/>
      <c r="C94" s="302" t="s">
        <v>329</v>
      </c>
      <c r="D94" s="303"/>
      <c r="E94" s="304">
        <v>11</v>
      </c>
      <c r="F94" s="305">
        <v>5</v>
      </c>
      <c r="G94" s="306">
        <v>0</v>
      </c>
    </row>
    <row r="95" spans="1:7">
      <c r="A95" s="4"/>
      <c r="B95" s="4"/>
      <c r="C95" s="302" t="s">
        <v>290</v>
      </c>
      <c r="D95" s="303" t="s">
        <v>305</v>
      </c>
      <c r="E95" s="304">
        <v>10</v>
      </c>
      <c r="F95" s="305">
        <v>10</v>
      </c>
      <c r="G95" s="306">
        <v>0</v>
      </c>
    </row>
    <row r="96" spans="1:7">
      <c r="A96" s="4"/>
      <c r="B96" s="4"/>
      <c r="C96" s="302" t="s">
        <v>287</v>
      </c>
      <c r="D96" s="303" t="s">
        <v>311</v>
      </c>
      <c r="E96" s="304">
        <v>10</v>
      </c>
      <c r="F96" s="305">
        <v>15</v>
      </c>
      <c r="G96" s="306">
        <v>0</v>
      </c>
    </row>
    <row r="97" spans="1:7">
      <c r="A97" s="4"/>
      <c r="B97" s="4"/>
      <c r="C97" s="302" t="s">
        <v>287</v>
      </c>
      <c r="D97" s="303" t="s">
        <v>292</v>
      </c>
      <c r="E97" s="304">
        <v>10</v>
      </c>
      <c r="F97" s="305">
        <v>2</v>
      </c>
      <c r="G97" s="306">
        <v>0</v>
      </c>
    </row>
    <row r="98" spans="1:7">
      <c r="A98" s="4"/>
      <c r="B98" s="4"/>
      <c r="C98" s="302" t="s">
        <v>349</v>
      </c>
      <c r="D98" s="303"/>
      <c r="E98" s="304">
        <v>10</v>
      </c>
      <c r="F98" s="305">
        <v>12</v>
      </c>
      <c r="G98" s="306">
        <v>0</v>
      </c>
    </row>
    <row r="99" spans="1:7">
      <c r="A99" s="4"/>
      <c r="B99" s="4"/>
      <c r="C99" s="302" t="s">
        <v>350</v>
      </c>
      <c r="D99" s="303"/>
      <c r="E99" s="304">
        <v>10</v>
      </c>
      <c r="F99" s="305">
        <v>9</v>
      </c>
      <c r="G99" s="306">
        <v>0</v>
      </c>
    </row>
    <row r="100" spans="1:7">
      <c r="A100" s="4"/>
      <c r="B100" s="4"/>
      <c r="C100" s="302" t="s">
        <v>351</v>
      </c>
      <c r="D100" s="303"/>
      <c r="E100" s="304">
        <v>10</v>
      </c>
      <c r="F100" s="305">
        <v>12</v>
      </c>
      <c r="G100" s="306">
        <v>2</v>
      </c>
    </row>
    <row r="101" spans="1:7">
      <c r="A101" s="4"/>
      <c r="B101" s="4"/>
      <c r="C101" s="302" t="s">
        <v>352</v>
      </c>
      <c r="D101" s="303"/>
      <c r="E101" s="304">
        <v>10</v>
      </c>
      <c r="F101" s="305">
        <v>5</v>
      </c>
      <c r="G101" s="306">
        <v>0</v>
      </c>
    </row>
    <row r="102" spans="1:7">
      <c r="A102" s="4"/>
      <c r="B102" s="4"/>
      <c r="C102" s="302" t="s">
        <v>292</v>
      </c>
      <c r="D102" s="303" t="s">
        <v>293</v>
      </c>
      <c r="E102" s="304">
        <v>10</v>
      </c>
      <c r="F102" s="305">
        <v>4</v>
      </c>
      <c r="G102" s="306">
        <v>0</v>
      </c>
    </row>
    <row r="103" spans="1:7">
      <c r="A103" s="4"/>
      <c r="B103" s="3"/>
      <c r="C103" s="302" t="s">
        <v>292</v>
      </c>
      <c r="D103" s="303" t="s">
        <v>291</v>
      </c>
      <c r="E103" s="304">
        <v>10</v>
      </c>
      <c r="F103" s="305">
        <v>4</v>
      </c>
      <c r="G103" s="306">
        <v>0</v>
      </c>
    </row>
    <row r="104" spans="1:7">
      <c r="A104" s="4"/>
      <c r="B104" s="208"/>
      <c r="C104" s="302" t="s">
        <v>258</v>
      </c>
      <c r="D104" s="303" t="s">
        <v>132</v>
      </c>
      <c r="E104" s="304">
        <v>10</v>
      </c>
      <c r="F104" s="305">
        <v>8</v>
      </c>
      <c r="G104" s="306">
        <v>0</v>
      </c>
    </row>
    <row r="105" spans="1:7">
      <c r="A105" s="4"/>
      <c r="B105" s="3"/>
      <c r="C105" s="302" t="s">
        <v>346</v>
      </c>
      <c r="D105" s="303" t="s">
        <v>353</v>
      </c>
      <c r="E105" s="304">
        <v>10</v>
      </c>
      <c r="F105" s="305">
        <v>9</v>
      </c>
      <c r="G105" s="306">
        <v>0</v>
      </c>
    </row>
    <row r="106" spans="1:7">
      <c r="A106" s="4"/>
      <c r="B106" s="4"/>
      <c r="C106" s="302" t="s">
        <v>355</v>
      </c>
      <c r="D106" s="303"/>
      <c r="E106" s="304">
        <v>10</v>
      </c>
      <c r="F106" s="305">
        <v>4</v>
      </c>
      <c r="G106" s="306">
        <v>0</v>
      </c>
    </row>
    <row r="107" spans="1:7">
      <c r="A107" s="4"/>
      <c r="B107" s="4"/>
      <c r="C107" s="302" t="s">
        <v>291</v>
      </c>
      <c r="D107" s="303" t="s">
        <v>356</v>
      </c>
      <c r="E107" s="304">
        <v>10</v>
      </c>
      <c r="F107" s="305">
        <v>12</v>
      </c>
      <c r="G107" s="306">
        <v>0</v>
      </c>
    </row>
    <row r="108" spans="1:7">
      <c r="A108" s="4"/>
      <c r="B108" s="4"/>
      <c r="C108" s="302" t="s">
        <v>357</v>
      </c>
      <c r="D108" s="303"/>
      <c r="E108" s="329">
        <v>10</v>
      </c>
      <c r="F108" s="330">
        <v>10</v>
      </c>
      <c r="G108" s="331">
        <v>0</v>
      </c>
    </row>
    <row r="109" spans="1:7">
      <c r="A109" s="4"/>
      <c r="B109" s="4"/>
      <c r="C109" s="302" t="s">
        <v>295</v>
      </c>
      <c r="D109" s="303" t="s">
        <v>311</v>
      </c>
      <c r="E109" s="329">
        <v>10</v>
      </c>
      <c r="F109" s="330">
        <v>7</v>
      </c>
      <c r="G109" s="331">
        <v>0</v>
      </c>
    </row>
    <row r="110" spans="1:7">
      <c r="A110" s="4"/>
      <c r="B110" s="4"/>
      <c r="C110" s="302" t="s">
        <v>295</v>
      </c>
      <c r="D110" s="303" t="s">
        <v>315</v>
      </c>
      <c r="E110" s="329">
        <v>10</v>
      </c>
      <c r="F110" s="330">
        <v>9</v>
      </c>
      <c r="G110" s="331">
        <v>0</v>
      </c>
    </row>
    <row r="111" spans="1:7">
      <c r="A111" s="4"/>
      <c r="B111" s="4"/>
      <c r="C111" s="302" t="s">
        <v>285</v>
      </c>
      <c r="D111" s="303" t="s">
        <v>345</v>
      </c>
      <c r="E111" s="329">
        <v>10</v>
      </c>
      <c r="F111" s="330">
        <v>14</v>
      </c>
      <c r="G111" s="331">
        <v>0</v>
      </c>
    </row>
    <row r="112" spans="1:7">
      <c r="A112" s="4"/>
      <c r="B112" s="4"/>
      <c r="C112" s="302" t="s">
        <v>127</v>
      </c>
      <c r="D112" s="303" t="s">
        <v>128</v>
      </c>
      <c r="E112" s="329">
        <v>10</v>
      </c>
      <c r="F112" s="330">
        <v>7</v>
      </c>
      <c r="G112" s="331">
        <v>0</v>
      </c>
    </row>
    <row r="113" spans="1:7">
      <c r="A113" s="4"/>
      <c r="B113" s="4"/>
      <c r="C113" s="302" t="s">
        <v>361</v>
      </c>
      <c r="D113" s="303"/>
      <c r="E113" s="329">
        <v>9</v>
      </c>
      <c r="F113" s="330">
        <v>8</v>
      </c>
      <c r="G113" s="331">
        <v>0</v>
      </c>
    </row>
    <row r="114" spans="1:7">
      <c r="A114" s="4"/>
      <c r="B114" s="4"/>
      <c r="C114" s="302" t="s">
        <v>289</v>
      </c>
      <c r="D114" s="303" t="s">
        <v>312</v>
      </c>
      <c r="E114" s="329">
        <v>9</v>
      </c>
      <c r="F114" s="330">
        <v>11</v>
      </c>
      <c r="G114" s="331">
        <v>0</v>
      </c>
    </row>
    <row r="115" spans="1:7">
      <c r="A115" s="4"/>
      <c r="B115" s="4"/>
      <c r="C115" s="302" t="s">
        <v>289</v>
      </c>
      <c r="D115" s="303" t="s">
        <v>305</v>
      </c>
      <c r="E115" s="329">
        <v>9</v>
      </c>
      <c r="F115" s="330">
        <v>10</v>
      </c>
      <c r="G115" s="331">
        <v>0</v>
      </c>
    </row>
    <row r="116" spans="1:7">
      <c r="A116" s="4"/>
      <c r="B116" s="4"/>
      <c r="C116" s="302" t="s">
        <v>319</v>
      </c>
      <c r="D116" s="303" t="s">
        <v>331</v>
      </c>
      <c r="E116" s="329">
        <v>9</v>
      </c>
      <c r="F116" s="330">
        <v>8</v>
      </c>
      <c r="G116" s="331">
        <v>0</v>
      </c>
    </row>
    <row r="117" spans="1:7">
      <c r="A117" s="4"/>
      <c r="B117" s="4"/>
      <c r="C117" s="302" t="s">
        <v>290</v>
      </c>
      <c r="D117" s="303" t="s">
        <v>364</v>
      </c>
      <c r="E117" s="304">
        <v>9</v>
      </c>
      <c r="F117" s="305">
        <v>7</v>
      </c>
      <c r="G117" s="306">
        <v>0</v>
      </c>
    </row>
    <row r="118" spans="1:7">
      <c r="A118" s="4"/>
      <c r="B118" s="4"/>
      <c r="C118" s="302" t="s">
        <v>365</v>
      </c>
      <c r="D118" s="303"/>
      <c r="E118" s="304">
        <v>9</v>
      </c>
      <c r="F118" s="305">
        <v>2</v>
      </c>
      <c r="G118" s="306">
        <v>1</v>
      </c>
    </row>
    <row r="119" spans="1:7">
      <c r="A119" s="4"/>
      <c r="B119" s="4"/>
      <c r="C119" s="302" t="s">
        <v>287</v>
      </c>
      <c r="D119" s="303" t="s">
        <v>366</v>
      </c>
      <c r="E119" s="304">
        <v>9</v>
      </c>
      <c r="F119" s="305">
        <v>7</v>
      </c>
      <c r="G119" s="306">
        <v>0</v>
      </c>
    </row>
    <row r="120" spans="1:7">
      <c r="A120" s="4"/>
      <c r="B120" s="4"/>
      <c r="C120" s="302" t="s">
        <v>287</v>
      </c>
      <c r="D120" s="303" t="s">
        <v>298</v>
      </c>
      <c r="E120" s="304">
        <v>9</v>
      </c>
      <c r="F120" s="305">
        <v>6</v>
      </c>
      <c r="G120" s="306">
        <v>0</v>
      </c>
    </row>
    <row r="121" spans="1:7">
      <c r="A121" s="4"/>
      <c r="B121" s="4"/>
      <c r="C121" s="302" t="s">
        <v>213</v>
      </c>
      <c r="D121" s="303" t="s">
        <v>269</v>
      </c>
      <c r="E121" s="304">
        <v>9</v>
      </c>
      <c r="F121" s="305">
        <v>3</v>
      </c>
      <c r="G121" s="306">
        <v>0</v>
      </c>
    </row>
    <row r="122" spans="1:7">
      <c r="A122" s="4"/>
      <c r="B122" s="3"/>
      <c r="C122" s="302" t="s">
        <v>213</v>
      </c>
      <c r="D122" s="303" t="s">
        <v>369</v>
      </c>
      <c r="E122" s="304">
        <v>9</v>
      </c>
      <c r="F122" s="305">
        <v>6</v>
      </c>
      <c r="G122" s="306">
        <v>0</v>
      </c>
    </row>
    <row r="123" spans="1:7">
      <c r="A123" s="4"/>
      <c r="B123" s="208"/>
      <c r="C123" s="302" t="s">
        <v>213</v>
      </c>
      <c r="D123" s="303" t="s">
        <v>370</v>
      </c>
      <c r="E123" s="304">
        <v>9</v>
      </c>
      <c r="F123" s="305">
        <v>10</v>
      </c>
      <c r="G123" s="306">
        <v>0</v>
      </c>
    </row>
    <row r="124" spans="1:7">
      <c r="A124" s="4"/>
      <c r="B124" s="3"/>
      <c r="C124" s="302" t="s">
        <v>283</v>
      </c>
      <c r="D124" s="303" t="s">
        <v>372</v>
      </c>
      <c r="E124" s="304">
        <v>9</v>
      </c>
      <c r="F124" s="305">
        <v>12</v>
      </c>
      <c r="G124" s="306">
        <v>0</v>
      </c>
    </row>
    <row r="125" spans="1:7">
      <c r="A125" s="4"/>
      <c r="B125" s="4"/>
      <c r="C125" s="302" t="s">
        <v>284</v>
      </c>
      <c r="D125" s="303" t="s">
        <v>311</v>
      </c>
      <c r="E125" s="304">
        <v>9</v>
      </c>
      <c r="F125" s="305">
        <v>11</v>
      </c>
      <c r="G125" s="306">
        <v>0</v>
      </c>
    </row>
    <row r="126" spans="1:7">
      <c r="A126" s="4"/>
      <c r="B126" s="4"/>
      <c r="C126" s="302" t="s">
        <v>374</v>
      </c>
      <c r="D126" s="303"/>
      <c r="E126" s="304">
        <v>9</v>
      </c>
      <c r="F126" s="305">
        <v>9</v>
      </c>
      <c r="G126" s="306">
        <v>2</v>
      </c>
    </row>
    <row r="127" spans="1:7">
      <c r="A127" s="4"/>
      <c r="B127" s="4"/>
      <c r="C127" s="302" t="s">
        <v>297</v>
      </c>
      <c r="D127" s="303" t="s">
        <v>376</v>
      </c>
      <c r="E127" s="304">
        <v>9</v>
      </c>
      <c r="F127" s="305">
        <v>6</v>
      </c>
      <c r="G127" s="306">
        <v>2</v>
      </c>
    </row>
    <row r="128" spans="1:7">
      <c r="A128" s="4"/>
      <c r="B128" s="4"/>
      <c r="C128" s="302" t="s">
        <v>353</v>
      </c>
      <c r="D128" s="303"/>
      <c r="E128" s="304">
        <v>9</v>
      </c>
      <c r="F128" s="305">
        <v>0</v>
      </c>
      <c r="G128" s="306">
        <v>0</v>
      </c>
    </row>
    <row r="129" spans="1:7">
      <c r="A129" s="4"/>
      <c r="B129" s="4"/>
      <c r="C129" s="302" t="s">
        <v>366</v>
      </c>
      <c r="D129" s="303"/>
      <c r="E129" s="304">
        <v>9</v>
      </c>
      <c r="F129" s="305">
        <v>3</v>
      </c>
      <c r="G129" s="306">
        <v>0</v>
      </c>
    </row>
    <row r="130" spans="1:7">
      <c r="A130" s="4"/>
      <c r="B130" s="4"/>
      <c r="C130" s="302" t="s">
        <v>377</v>
      </c>
      <c r="D130" s="303" t="s">
        <v>378</v>
      </c>
      <c r="E130" s="304">
        <v>9</v>
      </c>
      <c r="F130" s="305">
        <v>3</v>
      </c>
      <c r="G130" s="306">
        <v>0</v>
      </c>
    </row>
    <row r="131" spans="1:7">
      <c r="A131" s="4"/>
      <c r="B131" s="4"/>
      <c r="C131" s="302" t="s">
        <v>296</v>
      </c>
      <c r="D131" s="303" t="s">
        <v>349</v>
      </c>
      <c r="E131" s="304">
        <v>9</v>
      </c>
      <c r="F131" s="305">
        <v>11</v>
      </c>
      <c r="G131" s="306">
        <v>0</v>
      </c>
    </row>
    <row r="132" spans="1:7">
      <c r="A132" s="4"/>
      <c r="B132" s="4"/>
      <c r="C132" s="302" t="s">
        <v>296</v>
      </c>
      <c r="D132" s="303" t="s">
        <v>301</v>
      </c>
      <c r="E132" s="304">
        <v>9</v>
      </c>
      <c r="F132" s="305">
        <v>11</v>
      </c>
      <c r="G132" s="306">
        <v>0</v>
      </c>
    </row>
    <row r="133" spans="1:7">
      <c r="A133" s="4"/>
      <c r="B133" s="4"/>
      <c r="C133" s="302" t="s">
        <v>338</v>
      </c>
      <c r="D133" s="303"/>
      <c r="E133" s="304">
        <v>9</v>
      </c>
      <c r="F133" s="305">
        <v>10</v>
      </c>
      <c r="G133" s="306">
        <v>0</v>
      </c>
    </row>
    <row r="134" spans="1:7">
      <c r="A134" s="4"/>
      <c r="B134" s="4"/>
      <c r="C134" s="302" t="s">
        <v>295</v>
      </c>
      <c r="D134" s="303" t="s">
        <v>312</v>
      </c>
      <c r="E134" s="304">
        <v>9</v>
      </c>
      <c r="F134" s="305">
        <v>9</v>
      </c>
      <c r="G134" s="306">
        <v>0</v>
      </c>
    </row>
    <row r="135" spans="1:7">
      <c r="A135" s="4"/>
      <c r="B135" s="4"/>
      <c r="C135" s="302" t="s">
        <v>288</v>
      </c>
      <c r="D135" s="303" t="s">
        <v>345</v>
      </c>
      <c r="E135" s="304">
        <v>9</v>
      </c>
      <c r="F135" s="305">
        <v>7</v>
      </c>
      <c r="G135" s="306">
        <v>0</v>
      </c>
    </row>
    <row r="136" spans="1:7">
      <c r="A136" s="4"/>
      <c r="B136" s="4"/>
      <c r="C136" s="302" t="s">
        <v>288</v>
      </c>
      <c r="D136" s="303" t="s">
        <v>369</v>
      </c>
      <c r="E136" s="304">
        <v>9</v>
      </c>
      <c r="F136" s="305">
        <v>6</v>
      </c>
      <c r="G136" s="306">
        <v>0</v>
      </c>
    </row>
    <row r="137" spans="1:7">
      <c r="A137" s="4"/>
      <c r="B137" s="4"/>
      <c r="C137" s="302" t="s">
        <v>285</v>
      </c>
      <c r="D137" s="303" t="s">
        <v>305</v>
      </c>
      <c r="E137" s="304">
        <v>9</v>
      </c>
      <c r="F137" s="305">
        <v>7</v>
      </c>
      <c r="G137" s="306">
        <v>0</v>
      </c>
    </row>
    <row r="138" spans="1:7">
      <c r="A138" s="4"/>
      <c r="B138" s="4"/>
      <c r="C138" s="302" t="s">
        <v>127</v>
      </c>
      <c r="D138" s="303" t="s">
        <v>290</v>
      </c>
      <c r="E138" s="304">
        <v>9</v>
      </c>
      <c r="F138" s="305">
        <v>8</v>
      </c>
      <c r="G138" s="306">
        <v>0</v>
      </c>
    </row>
    <row r="139" spans="1:7">
      <c r="A139" s="4"/>
      <c r="B139" s="4"/>
      <c r="C139" s="302" t="s">
        <v>304</v>
      </c>
      <c r="D139" s="303" t="s">
        <v>382</v>
      </c>
      <c r="E139" s="304">
        <v>9</v>
      </c>
      <c r="F139" s="305">
        <v>12</v>
      </c>
      <c r="G139" s="306">
        <v>0</v>
      </c>
    </row>
    <row r="140" spans="1:7">
      <c r="A140" s="4"/>
      <c r="B140" s="4"/>
      <c r="C140" s="302" t="s">
        <v>289</v>
      </c>
      <c r="D140" s="303" t="s">
        <v>311</v>
      </c>
      <c r="E140" s="304">
        <v>8</v>
      </c>
      <c r="F140" s="305">
        <v>5</v>
      </c>
      <c r="G140" s="306">
        <v>0</v>
      </c>
    </row>
    <row r="141" spans="1:7">
      <c r="A141" s="4"/>
      <c r="B141" s="4"/>
      <c r="C141" s="302" t="s">
        <v>289</v>
      </c>
      <c r="D141" s="303" t="s">
        <v>331</v>
      </c>
      <c r="E141" s="304">
        <v>8</v>
      </c>
      <c r="F141" s="305">
        <v>10</v>
      </c>
      <c r="G141" s="306">
        <v>0</v>
      </c>
    </row>
    <row r="142" spans="1:7">
      <c r="A142" s="4"/>
      <c r="B142" s="4"/>
      <c r="C142" s="302" t="s">
        <v>290</v>
      </c>
      <c r="D142" s="303" t="s">
        <v>345</v>
      </c>
      <c r="E142" s="304">
        <v>8</v>
      </c>
      <c r="F142" s="305">
        <v>14</v>
      </c>
      <c r="G142" s="306">
        <v>0</v>
      </c>
    </row>
    <row r="143" spans="1:7">
      <c r="A143" s="4"/>
      <c r="B143" s="4"/>
      <c r="C143" s="302" t="s">
        <v>365</v>
      </c>
      <c r="D143" s="303" t="s">
        <v>316</v>
      </c>
      <c r="E143" s="304">
        <v>8</v>
      </c>
      <c r="F143" s="305">
        <v>8</v>
      </c>
      <c r="G143" s="306">
        <v>0</v>
      </c>
    </row>
    <row r="144" spans="1:7">
      <c r="A144" s="4"/>
      <c r="B144" s="4"/>
      <c r="C144" s="302" t="s">
        <v>365</v>
      </c>
      <c r="D144" s="303" t="s">
        <v>329</v>
      </c>
      <c r="E144" s="304">
        <v>8</v>
      </c>
      <c r="F144" s="305">
        <v>5</v>
      </c>
      <c r="G144" s="306">
        <v>0</v>
      </c>
    </row>
    <row r="145" spans="1:7">
      <c r="A145" s="4"/>
      <c r="B145" s="4"/>
      <c r="C145" s="302" t="s">
        <v>287</v>
      </c>
      <c r="D145" s="303" t="s">
        <v>345</v>
      </c>
      <c r="E145" s="304">
        <v>8</v>
      </c>
      <c r="F145" s="305">
        <v>13</v>
      </c>
      <c r="G145" s="306">
        <v>0</v>
      </c>
    </row>
    <row r="146" spans="1:7">
      <c r="A146" s="4"/>
      <c r="B146" s="4"/>
      <c r="C146" s="302" t="s">
        <v>388</v>
      </c>
      <c r="D146" s="303"/>
      <c r="E146" s="304">
        <v>8</v>
      </c>
      <c r="F146" s="305">
        <v>12</v>
      </c>
      <c r="G146" s="306">
        <v>0</v>
      </c>
    </row>
    <row r="147" spans="1:7">
      <c r="A147" s="4"/>
      <c r="B147" s="4"/>
      <c r="C147" s="302" t="s">
        <v>213</v>
      </c>
      <c r="D147" s="303" t="s">
        <v>312</v>
      </c>
      <c r="E147" s="304">
        <v>8</v>
      </c>
      <c r="F147" s="305">
        <v>6</v>
      </c>
      <c r="G147" s="306">
        <v>0</v>
      </c>
    </row>
    <row r="148" spans="1:7">
      <c r="A148" s="4"/>
      <c r="B148" s="3"/>
      <c r="C148" s="302" t="s">
        <v>213</v>
      </c>
      <c r="D148" s="303" t="s">
        <v>389</v>
      </c>
      <c r="E148" s="329">
        <v>8</v>
      </c>
      <c r="F148" s="330">
        <v>7</v>
      </c>
      <c r="G148" s="331">
        <v>0</v>
      </c>
    </row>
    <row r="149" spans="1:7">
      <c r="A149" s="4"/>
      <c r="B149" s="208"/>
      <c r="C149" s="302" t="s">
        <v>297</v>
      </c>
      <c r="D149" s="303" t="s">
        <v>295</v>
      </c>
      <c r="E149" s="329">
        <v>8</v>
      </c>
      <c r="F149" s="330">
        <v>4</v>
      </c>
      <c r="G149" s="331">
        <v>0</v>
      </c>
    </row>
    <row r="150" spans="1:7">
      <c r="A150" s="4"/>
      <c r="B150" s="3"/>
      <c r="C150" s="302" t="s">
        <v>292</v>
      </c>
      <c r="D150" s="303" t="s">
        <v>388</v>
      </c>
      <c r="E150" s="329">
        <v>8</v>
      </c>
      <c r="F150" s="330">
        <v>7</v>
      </c>
      <c r="G150" s="331">
        <v>0</v>
      </c>
    </row>
    <row r="151" spans="1:7">
      <c r="A151" s="4"/>
      <c r="B151" s="4"/>
      <c r="C151" s="302" t="s">
        <v>292</v>
      </c>
      <c r="D151" s="303" t="s">
        <v>288</v>
      </c>
      <c r="E151" s="329">
        <v>8</v>
      </c>
      <c r="F151" s="330">
        <v>9</v>
      </c>
      <c r="G151" s="331">
        <v>0</v>
      </c>
    </row>
    <row r="152" spans="1:7">
      <c r="A152" s="4"/>
      <c r="B152" s="4"/>
      <c r="C152" s="302" t="s">
        <v>292</v>
      </c>
      <c r="D152" s="303" t="s">
        <v>285</v>
      </c>
      <c r="E152" s="329">
        <v>8</v>
      </c>
      <c r="F152" s="330">
        <v>6</v>
      </c>
      <c r="G152" s="331">
        <v>0</v>
      </c>
    </row>
    <row r="153" spans="1:7">
      <c r="A153" s="4"/>
      <c r="B153" s="4"/>
      <c r="C153" s="302" t="s">
        <v>377</v>
      </c>
      <c r="D153" s="303"/>
      <c r="E153" s="329">
        <v>8</v>
      </c>
      <c r="F153" s="330">
        <v>3</v>
      </c>
      <c r="G153" s="331">
        <v>0</v>
      </c>
    </row>
    <row r="154" spans="1:7">
      <c r="A154" s="4"/>
      <c r="B154" s="4"/>
      <c r="C154" s="302" t="s">
        <v>269</v>
      </c>
      <c r="D154" s="303" t="s">
        <v>287</v>
      </c>
      <c r="E154" s="304">
        <v>8</v>
      </c>
      <c r="F154" s="305">
        <v>4</v>
      </c>
      <c r="G154" s="306">
        <v>0</v>
      </c>
    </row>
    <row r="155" spans="1:7">
      <c r="A155" s="4"/>
      <c r="B155" s="4"/>
      <c r="C155" s="302" t="s">
        <v>269</v>
      </c>
      <c r="D155" s="303" t="s">
        <v>288</v>
      </c>
      <c r="E155" s="304">
        <v>8</v>
      </c>
      <c r="F155" s="305">
        <v>13</v>
      </c>
      <c r="G155" s="306">
        <v>0</v>
      </c>
    </row>
    <row r="156" spans="1:7">
      <c r="A156" s="4"/>
      <c r="B156" s="4"/>
      <c r="C156" s="302" t="s">
        <v>7</v>
      </c>
      <c r="D156" s="303"/>
      <c r="E156" s="304">
        <v>8</v>
      </c>
      <c r="F156" s="305">
        <v>1</v>
      </c>
      <c r="G156" s="306">
        <v>3</v>
      </c>
    </row>
    <row r="157" spans="1:7">
      <c r="A157" s="4"/>
      <c r="B157" s="4"/>
      <c r="C157" s="302" t="s">
        <v>395</v>
      </c>
      <c r="D157" s="303"/>
      <c r="E157" s="304">
        <v>8</v>
      </c>
      <c r="F157" s="305">
        <v>5</v>
      </c>
      <c r="G157" s="306">
        <v>0</v>
      </c>
    </row>
    <row r="158" spans="1:7">
      <c r="A158" s="4"/>
      <c r="B158" s="4"/>
      <c r="C158" s="302" t="s">
        <v>285</v>
      </c>
      <c r="D158" s="303" t="s">
        <v>316</v>
      </c>
      <c r="E158" s="304">
        <v>8</v>
      </c>
      <c r="F158" s="305">
        <v>5</v>
      </c>
      <c r="G158" s="306">
        <v>0</v>
      </c>
    </row>
    <row r="159" spans="1:7">
      <c r="A159" s="4"/>
      <c r="B159" s="4"/>
      <c r="C159" s="302" t="s">
        <v>285</v>
      </c>
      <c r="D159" s="303" t="s">
        <v>364</v>
      </c>
      <c r="E159" s="304">
        <v>8</v>
      </c>
      <c r="F159" s="305">
        <v>5</v>
      </c>
      <c r="G159" s="306">
        <v>0</v>
      </c>
    </row>
    <row r="160" spans="1:7">
      <c r="A160" s="4"/>
      <c r="B160" s="4"/>
      <c r="C160" s="302" t="s">
        <v>285</v>
      </c>
      <c r="D160" s="303" t="s">
        <v>127</v>
      </c>
      <c r="E160" s="304">
        <v>8</v>
      </c>
      <c r="F160" s="305">
        <v>9</v>
      </c>
      <c r="G160" s="306">
        <v>0</v>
      </c>
    </row>
    <row r="161" spans="1:7">
      <c r="A161" s="4"/>
      <c r="B161" s="4"/>
      <c r="C161" s="302" t="s">
        <v>127</v>
      </c>
      <c r="D161" s="303" t="s">
        <v>396</v>
      </c>
      <c r="E161" s="304">
        <v>8</v>
      </c>
      <c r="F161" s="305">
        <v>7</v>
      </c>
      <c r="G161" s="306">
        <v>0</v>
      </c>
    </row>
    <row r="162" spans="1:7">
      <c r="A162" s="4"/>
      <c r="B162" s="4"/>
      <c r="C162" s="302" t="s">
        <v>314</v>
      </c>
      <c r="D162" s="303" t="s">
        <v>78</v>
      </c>
      <c r="E162" s="304">
        <v>8</v>
      </c>
      <c r="F162" s="305">
        <v>8</v>
      </c>
      <c r="G162" s="306">
        <v>0</v>
      </c>
    </row>
    <row r="163" spans="1:7">
      <c r="A163" s="4"/>
      <c r="B163" s="4"/>
      <c r="C163" s="302" t="s">
        <v>314</v>
      </c>
      <c r="D163" s="303" t="s">
        <v>309</v>
      </c>
      <c r="E163" s="304">
        <v>8</v>
      </c>
      <c r="F163" s="305">
        <v>9</v>
      </c>
      <c r="G163" s="306">
        <v>0</v>
      </c>
    </row>
    <row r="164" spans="1:7">
      <c r="A164" s="4"/>
      <c r="B164" s="4"/>
      <c r="C164" s="302" t="s">
        <v>289</v>
      </c>
      <c r="D164" s="303" t="s">
        <v>397</v>
      </c>
      <c r="E164" s="304">
        <v>7</v>
      </c>
      <c r="F164" s="305">
        <v>8</v>
      </c>
      <c r="G164" s="306">
        <v>0</v>
      </c>
    </row>
    <row r="165" spans="1:7">
      <c r="A165" s="4"/>
      <c r="B165" s="4"/>
      <c r="C165" s="302" t="s">
        <v>289</v>
      </c>
      <c r="D165" s="303" t="s">
        <v>398</v>
      </c>
      <c r="E165" s="304">
        <v>7</v>
      </c>
      <c r="F165" s="305">
        <v>11</v>
      </c>
      <c r="G165" s="306">
        <v>0</v>
      </c>
    </row>
    <row r="166" spans="1:7">
      <c r="A166" s="4"/>
      <c r="B166" s="4"/>
      <c r="C166" s="302" t="s">
        <v>289</v>
      </c>
      <c r="D166" s="303" t="s">
        <v>337</v>
      </c>
      <c r="E166" s="304">
        <v>7</v>
      </c>
      <c r="F166" s="305">
        <v>5</v>
      </c>
      <c r="G166" s="306">
        <v>0</v>
      </c>
    </row>
    <row r="167" spans="1:7">
      <c r="A167" s="4"/>
      <c r="B167" s="4"/>
      <c r="C167" s="302" t="s">
        <v>320</v>
      </c>
      <c r="D167" s="303" t="s">
        <v>399</v>
      </c>
      <c r="E167" s="304">
        <v>7</v>
      </c>
      <c r="F167" s="305">
        <v>9</v>
      </c>
      <c r="G167" s="306">
        <v>0</v>
      </c>
    </row>
    <row r="168" spans="1:7">
      <c r="A168" s="4"/>
      <c r="B168" s="4"/>
      <c r="C168" s="302" t="s">
        <v>287</v>
      </c>
      <c r="D168" s="303" t="s">
        <v>402</v>
      </c>
      <c r="E168" s="304">
        <v>7</v>
      </c>
      <c r="F168" s="305">
        <v>7</v>
      </c>
      <c r="G168" s="306">
        <v>0</v>
      </c>
    </row>
    <row r="169" spans="1:7">
      <c r="A169" s="4"/>
      <c r="B169" s="4"/>
      <c r="C169" s="302" t="s">
        <v>287</v>
      </c>
      <c r="D169" s="303" t="s">
        <v>312</v>
      </c>
      <c r="E169" s="304">
        <v>7</v>
      </c>
      <c r="F169" s="305">
        <v>4</v>
      </c>
      <c r="G169" s="306">
        <v>1</v>
      </c>
    </row>
    <row r="170" spans="1:7">
      <c r="A170" s="4"/>
      <c r="B170" s="3"/>
      <c r="C170" s="302" t="s">
        <v>307</v>
      </c>
      <c r="D170" s="303" t="s">
        <v>324</v>
      </c>
      <c r="E170" s="304">
        <v>7</v>
      </c>
      <c r="F170" s="305">
        <v>8</v>
      </c>
      <c r="G170" s="306">
        <v>0</v>
      </c>
    </row>
    <row r="171" spans="1:7">
      <c r="A171" s="4"/>
      <c r="B171" s="208"/>
      <c r="C171" s="302" t="s">
        <v>213</v>
      </c>
      <c r="D171" s="303" t="s">
        <v>398</v>
      </c>
      <c r="E171" s="304">
        <v>7</v>
      </c>
      <c r="F171" s="305">
        <v>5</v>
      </c>
      <c r="G171" s="306">
        <v>0</v>
      </c>
    </row>
    <row r="172" spans="1:7">
      <c r="A172" s="4"/>
      <c r="B172" s="3"/>
      <c r="C172" s="302" t="s">
        <v>213</v>
      </c>
      <c r="D172" s="303" t="s">
        <v>403</v>
      </c>
      <c r="E172" s="304">
        <v>7</v>
      </c>
      <c r="F172" s="305">
        <v>5</v>
      </c>
      <c r="G172" s="306">
        <v>0</v>
      </c>
    </row>
    <row r="173" spans="1:7">
      <c r="A173" s="4"/>
      <c r="B173" s="4"/>
      <c r="C173" s="302" t="s">
        <v>213</v>
      </c>
      <c r="D173" s="303" t="s">
        <v>329</v>
      </c>
      <c r="E173" s="304">
        <v>7</v>
      </c>
      <c r="F173" s="305">
        <v>3</v>
      </c>
      <c r="G173" s="306">
        <v>0</v>
      </c>
    </row>
    <row r="174" spans="1:7">
      <c r="A174" s="4"/>
      <c r="B174" s="4"/>
      <c r="C174" s="302" t="s">
        <v>283</v>
      </c>
      <c r="D174" s="303" t="s">
        <v>404</v>
      </c>
      <c r="E174" s="304">
        <v>7</v>
      </c>
      <c r="F174" s="305">
        <v>7</v>
      </c>
      <c r="G174" s="306">
        <v>0</v>
      </c>
    </row>
    <row r="175" spans="1:7">
      <c r="A175" s="4"/>
      <c r="B175" s="4"/>
      <c r="C175" s="302" t="s">
        <v>283</v>
      </c>
      <c r="D175" s="303" t="s">
        <v>285</v>
      </c>
      <c r="E175" s="304">
        <v>7</v>
      </c>
      <c r="F175" s="305">
        <v>6</v>
      </c>
      <c r="G175" s="306">
        <v>0</v>
      </c>
    </row>
    <row r="176" spans="1:7">
      <c r="A176" s="4"/>
      <c r="B176" s="4"/>
      <c r="C176" s="302" t="s">
        <v>284</v>
      </c>
      <c r="D176" s="303" t="s">
        <v>329</v>
      </c>
      <c r="E176" s="304">
        <v>7</v>
      </c>
      <c r="F176" s="305">
        <v>1</v>
      </c>
      <c r="G176" s="306">
        <v>0</v>
      </c>
    </row>
    <row r="177" spans="1:7">
      <c r="A177" s="4"/>
      <c r="B177" s="4"/>
      <c r="C177" s="302" t="s">
        <v>312</v>
      </c>
      <c r="D177" s="303" t="s">
        <v>289</v>
      </c>
      <c r="E177" s="304">
        <v>7</v>
      </c>
      <c r="F177" s="305">
        <v>7</v>
      </c>
      <c r="G177" s="306">
        <v>0</v>
      </c>
    </row>
    <row r="178" spans="1:7">
      <c r="A178" s="4"/>
      <c r="B178" s="4"/>
      <c r="C178" s="302" t="s">
        <v>405</v>
      </c>
      <c r="D178" s="303"/>
      <c r="E178" s="304">
        <v>7</v>
      </c>
      <c r="F178" s="305">
        <v>5</v>
      </c>
      <c r="G178" s="306">
        <v>0</v>
      </c>
    </row>
    <row r="179" spans="1:7">
      <c r="A179" s="4"/>
      <c r="B179" s="4"/>
      <c r="C179" s="302" t="s">
        <v>406</v>
      </c>
      <c r="D179" s="303"/>
      <c r="E179" s="304">
        <v>7</v>
      </c>
      <c r="F179" s="305">
        <v>8</v>
      </c>
      <c r="G179" s="306">
        <v>0</v>
      </c>
    </row>
    <row r="180" spans="1:7">
      <c r="A180" s="4"/>
      <c r="B180" s="4"/>
      <c r="C180" s="302" t="s">
        <v>292</v>
      </c>
      <c r="D180" s="303" t="s">
        <v>213</v>
      </c>
      <c r="E180" s="304">
        <v>7</v>
      </c>
      <c r="F180" s="305">
        <v>1</v>
      </c>
      <c r="G180" s="306">
        <v>0</v>
      </c>
    </row>
    <row r="181" spans="1:7">
      <c r="A181" s="4"/>
      <c r="B181" s="4"/>
      <c r="C181" s="302" t="s">
        <v>292</v>
      </c>
      <c r="D181" s="303" t="s">
        <v>295</v>
      </c>
      <c r="E181" s="304">
        <v>7</v>
      </c>
      <c r="F181" s="305">
        <v>5</v>
      </c>
      <c r="G181" s="306">
        <v>0</v>
      </c>
    </row>
    <row r="182" spans="1:7">
      <c r="A182" s="4"/>
      <c r="B182" s="4"/>
      <c r="C182" s="302" t="s">
        <v>294</v>
      </c>
      <c r="D182" s="303" t="s">
        <v>127</v>
      </c>
      <c r="E182" s="304">
        <v>7</v>
      </c>
      <c r="F182" s="305">
        <v>6</v>
      </c>
      <c r="G182" s="306">
        <v>0</v>
      </c>
    </row>
    <row r="183" spans="1:7">
      <c r="A183" s="4"/>
      <c r="B183" s="4"/>
      <c r="C183" s="302" t="s">
        <v>258</v>
      </c>
      <c r="D183" s="303" t="s">
        <v>340</v>
      </c>
      <c r="E183" s="304">
        <v>7</v>
      </c>
      <c r="F183" s="305">
        <v>2</v>
      </c>
      <c r="G183" s="306">
        <v>0</v>
      </c>
    </row>
    <row r="184" spans="1:7">
      <c r="A184" s="4"/>
      <c r="B184" s="4"/>
      <c r="C184" s="302" t="s">
        <v>258</v>
      </c>
      <c r="D184" s="303" t="s">
        <v>407</v>
      </c>
      <c r="E184" s="304">
        <v>7</v>
      </c>
      <c r="F184" s="305">
        <v>6</v>
      </c>
      <c r="G184" s="306">
        <v>0</v>
      </c>
    </row>
    <row r="185" spans="1:7">
      <c r="A185" s="4"/>
      <c r="B185" s="4"/>
      <c r="C185" s="302" t="s">
        <v>258</v>
      </c>
      <c r="D185" s="303" t="s">
        <v>314</v>
      </c>
      <c r="E185" s="304">
        <v>7</v>
      </c>
      <c r="F185" s="305">
        <v>7</v>
      </c>
      <c r="G185" s="306">
        <v>0</v>
      </c>
    </row>
    <row r="186" spans="1:7">
      <c r="A186" s="4"/>
      <c r="B186" s="4"/>
      <c r="C186" s="302" t="s">
        <v>355</v>
      </c>
      <c r="D186" s="303" t="s">
        <v>408</v>
      </c>
      <c r="E186" s="304">
        <v>7</v>
      </c>
      <c r="F186" s="305">
        <v>1</v>
      </c>
      <c r="G186" s="306">
        <v>0</v>
      </c>
    </row>
    <row r="187" spans="1:7">
      <c r="A187" s="4"/>
      <c r="B187" s="4"/>
      <c r="C187" s="302" t="s">
        <v>291</v>
      </c>
      <c r="D187" s="303" t="s">
        <v>345</v>
      </c>
      <c r="E187" s="304">
        <v>7</v>
      </c>
      <c r="F187" s="305">
        <v>9</v>
      </c>
      <c r="G187" s="306">
        <v>0</v>
      </c>
    </row>
    <row r="188" spans="1:7">
      <c r="A188" s="4"/>
      <c r="B188" s="4"/>
      <c r="C188" s="302" t="s">
        <v>291</v>
      </c>
      <c r="D188" s="303" t="s">
        <v>398</v>
      </c>
      <c r="E188" s="304">
        <v>7</v>
      </c>
      <c r="F188" s="305">
        <v>10</v>
      </c>
      <c r="G188" s="306">
        <v>0</v>
      </c>
    </row>
    <row r="189" spans="1:7">
      <c r="A189" s="4"/>
      <c r="B189" s="4"/>
      <c r="C189" s="302" t="s">
        <v>291</v>
      </c>
      <c r="D189" s="303" t="s">
        <v>269</v>
      </c>
      <c r="E189" s="304">
        <v>7</v>
      </c>
      <c r="F189" s="305">
        <v>7</v>
      </c>
      <c r="G189" s="306">
        <v>0</v>
      </c>
    </row>
    <row r="190" spans="1:7">
      <c r="A190" s="4"/>
      <c r="B190" s="4"/>
      <c r="C190" s="302" t="s">
        <v>291</v>
      </c>
      <c r="D190" s="303" t="s">
        <v>409</v>
      </c>
      <c r="E190" s="304">
        <v>7</v>
      </c>
      <c r="F190" s="305">
        <v>7</v>
      </c>
      <c r="G190" s="306">
        <v>0</v>
      </c>
    </row>
    <row r="191" spans="1:7">
      <c r="A191" s="4"/>
      <c r="B191" s="4"/>
      <c r="C191" s="302" t="s">
        <v>410</v>
      </c>
      <c r="D191" s="303"/>
      <c r="E191" s="304">
        <v>7</v>
      </c>
      <c r="F191" s="305">
        <v>10</v>
      </c>
      <c r="G191" s="306">
        <v>0</v>
      </c>
    </row>
    <row r="192" spans="1:7">
      <c r="A192" s="4"/>
      <c r="B192" s="4"/>
      <c r="C192" s="302" t="s">
        <v>269</v>
      </c>
      <c r="D192" s="303" t="s">
        <v>289</v>
      </c>
      <c r="E192" s="304">
        <v>7</v>
      </c>
      <c r="F192" s="305">
        <v>7</v>
      </c>
      <c r="G192" s="306">
        <v>0</v>
      </c>
    </row>
    <row r="193" spans="1:7">
      <c r="A193" s="4"/>
      <c r="B193" s="4"/>
      <c r="C193" s="302" t="s">
        <v>298</v>
      </c>
      <c r="D193" s="303" t="s">
        <v>324</v>
      </c>
      <c r="E193" s="304">
        <v>7</v>
      </c>
      <c r="F193" s="305">
        <v>6</v>
      </c>
      <c r="G193" s="306">
        <v>0</v>
      </c>
    </row>
    <row r="194" spans="1:7">
      <c r="A194" s="4"/>
      <c r="B194" s="4"/>
      <c r="C194" s="302" t="s">
        <v>411</v>
      </c>
      <c r="D194" s="303" t="s">
        <v>412</v>
      </c>
      <c r="E194" s="304">
        <v>7</v>
      </c>
      <c r="F194" s="305">
        <v>4</v>
      </c>
      <c r="G194" s="306">
        <v>0</v>
      </c>
    </row>
    <row r="195" spans="1:7">
      <c r="A195" s="4"/>
      <c r="B195" s="4"/>
      <c r="C195" s="302" t="s">
        <v>295</v>
      </c>
      <c r="D195" s="303" t="s">
        <v>403</v>
      </c>
      <c r="E195" s="304">
        <v>7</v>
      </c>
      <c r="F195" s="305">
        <v>7</v>
      </c>
      <c r="G195" s="306">
        <v>0</v>
      </c>
    </row>
    <row r="196" spans="1:7">
      <c r="A196" s="4"/>
      <c r="B196" s="4"/>
      <c r="C196" s="302" t="s">
        <v>295</v>
      </c>
      <c r="D196" s="303" t="s">
        <v>355</v>
      </c>
      <c r="E196" s="304">
        <v>7</v>
      </c>
      <c r="F196" s="305">
        <v>3</v>
      </c>
      <c r="G196" s="306">
        <v>0</v>
      </c>
    </row>
    <row r="197" spans="1:7">
      <c r="A197" s="4"/>
      <c r="B197" s="3"/>
      <c r="C197" s="302" t="s">
        <v>295</v>
      </c>
      <c r="D197" s="303" t="s">
        <v>389</v>
      </c>
      <c r="E197" s="304">
        <v>7</v>
      </c>
      <c r="F197" s="305">
        <v>7</v>
      </c>
      <c r="G197" s="306">
        <v>0</v>
      </c>
    </row>
    <row r="198" spans="1:7">
      <c r="A198" s="4"/>
      <c r="B198" s="208"/>
      <c r="C198" s="302" t="s">
        <v>285</v>
      </c>
      <c r="D198" s="303" t="s">
        <v>307</v>
      </c>
      <c r="E198" s="304">
        <v>7</v>
      </c>
      <c r="F198" s="305">
        <v>8</v>
      </c>
      <c r="G198" s="306">
        <v>0</v>
      </c>
    </row>
    <row r="199" spans="1:7">
      <c r="A199" s="4"/>
      <c r="B199" s="3"/>
      <c r="C199" s="302" t="s">
        <v>285</v>
      </c>
      <c r="D199" s="303" t="s">
        <v>334</v>
      </c>
      <c r="E199" s="304">
        <v>7</v>
      </c>
      <c r="F199" s="305">
        <v>10</v>
      </c>
      <c r="G199" s="306">
        <v>0</v>
      </c>
    </row>
    <row r="200" spans="1:7">
      <c r="A200" s="4"/>
      <c r="B200" s="4"/>
      <c r="C200" s="302" t="s">
        <v>127</v>
      </c>
      <c r="D200" s="303" t="s">
        <v>295</v>
      </c>
      <c r="E200" s="304">
        <v>7</v>
      </c>
      <c r="F200" s="305">
        <v>8</v>
      </c>
      <c r="G200" s="306">
        <v>0</v>
      </c>
    </row>
    <row r="201" spans="1:7">
      <c r="A201" s="4"/>
      <c r="B201" s="4"/>
      <c r="C201" s="302" t="s">
        <v>314</v>
      </c>
      <c r="D201" s="303" t="s">
        <v>411</v>
      </c>
      <c r="E201" s="304">
        <v>7</v>
      </c>
      <c r="F201" s="305">
        <v>3</v>
      </c>
      <c r="G201" s="306">
        <v>0</v>
      </c>
    </row>
    <row r="202" spans="1:7">
      <c r="A202" s="4"/>
      <c r="B202" s="4"/>
      <c r="C202" s="302" t="s">
        <v>78</v>
      </c>
      <c r="D202" s="303" t="s">
        <v>413</v>
      </c>
      <c r="E202" s="304">
        <v>7</v>
      </c>
      <c r="F202" s="305">
        <v>4</v>
      </c>
      <c r="G202" s="306">
        <v>0</v>
      </c>
    </row>
    <row r="203" spans="1:7">
      <c r="A203" s="4"/>
      <c r="B203" s="4"/>
      <c r="C203" s="302" t="s">
        <v>305</v>
      </c>
      <c r="D203" s="303" t="s">
        <v>303</v>
      </c>
      <c r="E203" s="304">
        <v>7</v>
      </c>
      <c r="F203" s="305">
        <v>6</v>
      </c>
      <c r="G203" s="306">
        <v>0</v>
      </c>
    </row>
    <row r="204" spans="1:7">
      <c r="A204" s="4"/>
      <c r="B204" s="4"/>
      <c r="C204" s="302" t="s">
        <v>309</v>
      </c>
      <c r="D204" s="303" t="s">
        <v>414</v>
      </c>
      <c r="E204" s="304">
        <v>7</v>
      </c>
      <c r="F204" s="305">
        <v>8</v>
      </c>
      <c r="G204" s="306">
        <v>0</v>
      </c>
    </row>
    <row r="205" spans="1:7">
      <c r="A205" s="4"/>
      <c r="B205" s="4"/>
      <c r="C205" s="302" t="s">
        <v>409</v>
      </c>
      <c r="D205" s="303"/>
      <c r="E205" s="304">
        <v>7</v>
      </c>
      <c r="F205" s="305">
        <v>5</v>
      </c>
      <c r="G205" s="306">
        <v>0</v>
      </c>
    </row>
    <row r="206" spans="1:7">
      <c r="A206" s="4"/>
      <c r="B206" s="4"/>
      <c r="C206" s="302" t="s">
        <v>289</v>
      </c>
      <c r="D206" s="303" t="s">
        <v>415</v>
      </c>
      <c r="E206" s="304">
        <v>6</v>
      </c>
      <c r="F206" s="305">
        <v>4</v>
      </c>
      <c r="G206" s="306">
        <v>0</v>
      </c>
    </row>
    <row r="207" spans="1:7">
      <c r="A207" s="4"/>
      <c r="B207" s="4"/>
      <c r="C207" s="302" t="s">
        <v>289</v>
      </c>
      <c r="D207" s="303" t="s">
        <v>329</v>
      </c>
      <c r="E207" s="329">
        <v>6</v>
      </c>
      <c r="F207" s="330">
        <v>9</v>
      </c>
      <c r="G207" s="331">
        <v>1</v>
      </c>
    </row>
    <row r="208" spans="1:7">
      <c r="A208" s="4"/>
      <c r="B208" s="4"/>
      <c r="C208" s="302" t="s">
        <v>416</v>
      </c>
      <c r="D208" s="303"/>
      <c r="E208" s="329">
        <v>6</v>
      </c>
      <c r="F208" s="330">
        <v>5</v>
      </c>
      <c r="G208" s="331">
        <v>0</v>
      </c>
    </row>
    <row r="209" spans="1:7">
      <c r="A209" s="4"/>
      <c r="B209" s="4"/>
      <c r="C209" s="302" t="s">
        <v>290</v>
      </c>
      <c r="D209" s="303" t="s">
        <v>366</v>
      </c>
      <c r="E209" s="329">
        <v>6</v>
      </c>
      <c r="F209" s="330">
        <v>9</v>
      </c>
      <c r="G209" s="331">
        <v>0</v>
      </c>
    </row>
    <row r="210" spans="1:7">
      <c r="A210" s="4"/>
      <c r="B210" s="4"/>
      <c r="C210" s="302" t="s">
        <v>290</v>
      </c>
      <c r="D210" s="303" t="s">
        <v>389</v>
      </c>
      <c r="E210" s="329">
        <v>6</v>
      </c>
      <c r="F210" s="330">
        <v>6</v>
      </c>
      <c r="G210" s="331">
        <v>0</v>
      </c>
    </row>
    <row r="211" spans="1:7">
      <c r="A211" s="4"/>
      <c r="B211" s="4"/>
      <c r="C211" s="302" t="s">
        <v>290</v>
      </c>
      <c r="D211" s="303" t="s">
        <v>304</v>
      </c>
      <c r="E211" s="329">
        <v>6</v>
      </c>
      <c r="F211" s="330">
        <v>4</v>
      </c>
      <c r="G211" s="331">
        <v>0</v>
      </c>
    </row>
    <row r="212" spans="1:7">
      <c r="A212" s="4"/>
      <c r="B212" s="4"/>
      <c r="C212" s="302" t="s">
        <v>287</v>
      </c>
      <c r="D212" s="303" t="s">
        <v>307</v>
      </c>
      <c r="E212" s="329">
        <v>6</v>
      </c>
      <c r="F212" s="330">
        <v>6</v>
      </c>
      <c r="G212" s="331">
        <v>0</v>
      </c>
    </row>
    <row r="213" spans="1:7">
      <c r="A213" s="4"/>
      <c r="B213" s="4"/>
      <c r="C213" s="302" t="s">
        <v>287</v>
      </c>
      <c r="D213" s="303" t="s">
        <v>415</v>
      </c>
      <c r="E213" s="329">
        <v>6</v>
      </c>
      <c r="F213" s="330">
        <v>4</v>
      </c>
      <c r="G213" s="331">
        <v>0</v>
      </c>
    </row>
    <row r="214" spans="1:7">
      <c r="A214" s="4"/>
      <c r="B214" s="4"/>
      <c r="C214" s="302" t="s">
        <v>287</v>
      </c>
      <c r="D214" s="303" t="s">
        <v>269</v>
      </c>
      <c r="E214" s="329">
        <v>6</v>
      </c>
      <c r="F214" s="330">
        <v>4</v>
      </c>
      <c r="G214" s="331">
        <v>0</v>
      </c>
    </row>
    <row r="215" spans="1:7">
      <c r="A215" s="4"/>
      <c r="B215" s="4"/>
      <c r="C215" s="302" t="s">
        <v>287</v>
      </c>
      <c r="D215" s="303" t="s">
        <v>418</v>
      </c>
      <c r="E215" s="304">
        <v>6</v>
      </c>
      <c r="F215" s="305">
        <v>7</v>
      </c>
      <c r="G215" s="306">
        <v>0</v>
      </c>
    </row>
    <row r="216" spans="1:7">
      <c r="A216" s="4"/>
      <c r="B216" s="4"/>
      <c r="C216" s="302" t="s">
        <v>287</v>
      </c>
      <c r="D216" s="303" t="s">
        <v>127</v>
      </c>
      <c r="E216" s="304">
        <v>6</v>
      </c>
      <c r="F216" s="305">
        <v>4</v>
      </c>
      <c r="G216" s="306">
        <v>0</v>
      </c>
    </row>
    <row r="217" spans="1:7">
      <c r="A217" s="4"/>
      <c r="B217" s="4"/>
      <c r="C217" s="302" t="s">
        <v>339</v>
      </c>
      <c r="D217" s="303" t="s">
        <v>338</v>
      </c>
      <c r="E217" s="304">
        <v>6</v>
      </c>
      <c r="F217" s="305">
        <v>9</v>
      </c>
      <c r="G217" s="306">
        <v>0</v>
      </c>
    </row>
    <row r="218" spans="1:7">
      <c r="A218" s="4"/>
      <c r="B218" s="4"/>
      <c r="C218" s="302" t="s">
        <v>284</v>
      </c>
      <c r="D218" s="303" t="s">
        <v>353</v>
      </c>
      <c r="E218" s="304">
        <v>6</v>
      </c>
      <c r="F218" s="305">
        <v>5</v>
      </c>
      <c r="G218" s="306">
        <v>0</v>
      </c>
    </row>
    <row r="219" spans="1:7">
      <c r="A219" s="4"/>
      <c r="B219" s="4"/>
      <c r="C219" s="302" t="s">
        <v>284</v>
      </c>
      <c r="D219" s="303" t="s">
        <v>415</v>
      </c>
      <c r="E219" s="304">
        <v>6</v>
      </c>
      <c r="F219" s="305">
        <v>5</v>
      </c>
      <c r="G219" s="306">
        <v>0</v>
      </c>
    </row>
    <row r="220" spans="1:7">
      <c r="A220" s="4"/>
      <c r="B220" s="4"/>
      <c r="C220" s="302" t="s">
        <v>284</v>
      </c>
      <c r="D220" s="303" t="s">
        <v>366</v>
      </c>
      <c r="E220" s="304">
        <v>6</v>
      </c>
      <c r="F220" s="305">
        <v>6</v>
      </c>
      <c r="G220" s="306">
        <v>0</v>
      </c>
    </row>
    <row r="221" spans="1:7">
      <c r="A221" s="4"/>
      <c r="B221" s="3"/>
      <c r="C221" s="302" t="s">
        <v>284</v>
      </c>
      <c r="D221" s="303" t="s">
        <v>377</v>
      </c>
      <c r="E221" s="304">
        <v>6</v>
      </c>
      <c r="F221" s="305">
        <v>4</v>
      </c>
      <c r="G221" s="306">
        <v>0</v>
      </c>
    </row>
    <row r="222" spans="1:7">
      <c r="A222" s="4"/>
      <c r="B222" s="208"/>
      <c r="C222" s="302" t="s">
        <v>284</v>
      </c>
      <c r="D222" s="303" t="s">
        <v>334</v>
      </c>
      <c r="E222" s="304">
        <v>6</v>
      </c>
      <c r="F222" s="305">
        <v>4</v>
      </c>
      <c r="G222" s="306">
        <v>0</v>
      </c>
    </row>
    <row r="223" spans="1:7">
      <c r="A223" s="4"/>
      <c r="B223" s="3"/>
      <c r="C223" s="302" t="s">
        <v>284</v>
      </c>
      <c r="D223" s="303" t="s">
        <v>423</v>
      </c>
      <c r="E223" s="304">
        <v>6</v>
      </c>
      <c r="F223" s="305">
        <v>8</v>
      </c>
      <c r="G223" s="306">
        <v>0</v>
      </c>
    </row>
    <row r="224" spans="1:7">
      <c r="A224" s="4"/>
      <c r="B224" s="4"/>
      <c r="C224" s="302" t="s">
        <v>408</v>
      </c>
      <c r="D224" s="303"/>
      <c r="E224" s="304">
        <v>6</v>
      </c>
      <c r="F224" s="305">
        <v>3</v>
      </c>
      <c r="G224" s="306">
        <v>0</v>
      </c>
    </row>
    <row r="225" spans="1:7">
      <c r="A225" s="4"/>
      <c r="B225" s="3" t="s">
        <v>3</v>
      </c>
      <c r="C225" s="302" t="s">
        <v>299</v>
      </c>
      <c r="D225" s="303" t="s">
        <v>320</v>
      </c>
      <c r="E225" s="304">
        <v>6</v>
      </c>
      <c r="F225" s="305">
        <v>7</v>
      </c>
      <c r="G225" s="306">
        <v>0</v>
      </c>
    </row>
    <row r="226" spans="1:7">
      <c r="A226" s="4"/>
      <c r="B226" s="3" t="s">
        <v>4</v>
      </c>
      <c r="C226" s="302" t="s">
        <v>415</v>
      </c>
      <c r="D226" s="303" t="s">
        <v>424</v>
      </c>
      <c r="E226" s="304">
        <v>6</v>
      </c>
      <c r="F226" s="305">
        <v>4</v>
      </c>
      <c r="G226" s="306">
        <v>0</v>
      </c>
    </row>
    <row r="227" spans="1:7">
      <c r="A227" s="4"/>
      <c r="B227" s="3" t="s">
        <v>5</v>
      </c>
      <c r="C227" s="302" t="s">
        <v>292</v>
      </c>
      <c r="D227" s="303" t="s">
        <v>425</v>
      </c>
      <c r="E227" s="304">
        <v>6</v>
      </c>
      <c r="F227" s="305">
        <v>8</v>
      </c>
      <c r="G227" s="306">
        <v>0</v>
      </c>
    </row>
    <row r="228" spans="1:7">
      <c r="A228" s="4"/>
      <c r="B228" s="4"/>
      <c r="C228" s="302" t="s">
        <v>294</v>
      </c>
      <c r="D228" s="303" t="s">
        <v>398</v>
      </c>
      <c r="E228" s="304">
        <v>6</v>
      </c>
      <c r="F228" s="305">
        <v>7</v>
      </c>
      <c r="G228" s="306">
        <v>0</v>
      </c>
    </row>
    <row r="229" spans="1:7">
      <c r="A229" s="4"/>
      <c r="B229" s="4"/>
      <c r="C229" s="302" t="s">
        <v>294</v>
      </c>
      <c r="D229" s="303" t="s">
        <v>293</v>
      </c>
      <c r="E229" s="304">
        <v>6</v>
      </c>
      <c r="F229" s="305">
        <v>3</v>
      </c>
      <c r="G229" s="306">
        <v>0</v>
      </c>
    </row>
    <row r="230" spans="1:7">
      <c r="A230" s="4"/>
      <c r="B230" s="4"/>
      <c r="C230" s="302" t="s">
        <v>294</v>
      </c>
      <c r="D230" s="303" t="s">
        <v>292</v>
      </c>
      <c r="E230" s="304">
        <v>6</v>
      </c>
      <c r="F230" s="305">
        <v>3</v>
      </c>
      <c r="G230" s="306">
        <v>1</v>
      </c>
    </row>
    <row r="231" spans="1:7">
      <c r="A231" s="4"/>
      <c r="B231" s="4"/>
      <c r="C231" s="302" t="s">
        <v>258</v>
      </c>
      <c r="D231" s="303" t="s">
        <v>299</v>
      </c>
      <c r="E231" s="304">
        <v>6</v>
      </c>
      <c r="F231" s="305">
        <v>4</v>
      </c>
      <c r="G231" s="306">
        <v>0</v>
      </c>
    </row>
    <row r="232" spans="1:7">
      <c r="A232" s="4"/>
      <c r="B232" s="4"/>
      <c r="C232" s="302" t="s">
        <v>258</v>
      </c>
      <c r="D232" s="303" t="s">
        <v>429</v>
      </c>
      <c r="E232" s="304">
        <v>6</v>
      </c>
      <c r="F232" s="305">
        <v>3</v>
      </c>
      <c r="G232" s="306">
        <v>1</v>
      </c>
    </row>
    <row r="233" spans="1:7">
      <c r="A233" s="4"/>
      <c r="B233" s="4"/>
      <c r="C233" s="302" t="s">
        <v>346</v>
      </c>
      <c r="D233" s="303" t="s">
        <v>305</v>
      </c>
      <c r="E233" s="304">
        <v>6</v>
      </c>
      <c r="F233" s="305">
        <v>2</v>
      </c>
      <c r="G233" s="306">
        <v>1</v>
      </c>
    </row>
    <row r="234" spans="1:7">
      <c r="A234" s="4"/>
      <c r="B234" s="4"/>
      <c r="C234" s="302" t="s">
        <v>296</v>
      </c>
      <c r="D234" s="303" t="s">
        <v>290</v>
      </c>
      <c r="E234" s="304">
        <v>6</v>
      </c>
      <c r="F234" s="305">
        <v>8</v>
      </c>
      <c r="G234" s="306">
        <v>0</v>
      </c>
    </row>
    <row r="235" spans="1:7">
      <c r="A235" s="4"/>
      <c r="B235" s="4"/>
      <c r="C235" s="302" t="s">
        <v>296</v>
      </c>
      <c r="D235" s="303" t="s">
        <v>348</v>
      </c>
      <c r="E235" s="304">
        <v>6</v>
      </c>
      <c r="F235" s="305">
        <v>8</v>
      </c>
      <c r="G235" s="306">
        <v>0</v>
      </c>
    </row>
    <row r="236" spans="1:7">
      <c r="A236" s="4"/>
      <c r="B236" s="3"/>
      <c r="C236" s="302" t="s">
        <v>337</v>
      </c>
      <c r="D236" s="303" t="s">
        <v>288</v>
      </c>
      <c r="E236" s="304">
        <v>6</v>
      </c>
      <c r="F236" s="305">
        <v>5</v>
      </c>
      <c r="G236" s="306">
        <v>0</v>
      </c>
    </row>
    <row r="237" spans="1:7">
      <c r="A237" s="4"/>
      <c r="B237" s="208"/>
      <c r="C237" s="302" t="s">
        <v>291</v>
      </c>
      <c r="D237" s="303" t="s">
        <v>292</v>
      </c>
      <c r="E237" s="304">
        <v>6</v>
      </c>
      <c r="F237" s="305">
        <v>7</v>
      </c>
      <c r="G237" s="306">
        <v>0</v>
      </c>
    </row>
    <row r="238" spans="1:7">
      <c r="A238" s="4"/>
      <c r="B238" s="3"/>
      <c r="C238" s="302" t="s">
        <v>295</v>
      </c>
      <c r="D238" s="303" t="s">
        <v>334</v>
      </c>
      <c r="E238" s="304">
        <v>6</v>
      </c>
      <c r="F238" s="305">
        <v>9</v>
      </c>
      <c r="G238" s="306">
        <v>1</v>
      </c>
    </row>
    <row r="239" spans="1:7">
      <c r="A239" s="4"/>
      <c r="B239" s="4"/>
      <c r="C239" s="302" t="s">
        <v>295</v>
      </c>
      <c r="D239" s="303" t="s">
        <v>329</v>
      </c>
      <c r="E239" s="304">
        <v>6</v>
      </c>
      <c r="F239" s="305">
        <v>7</v>
      </c>
      <c r="G239" s="306">
        <v>0</v>
      </c>
    </row>
    <row r="240" spans="1:7">
      <c r="A240" s="4"/>
      <c r="B240" s="4"/>
      <c r="C240" s="302" t="s">
        <v>295</v>
      </c>
      <c r="D240" s="303" t="s">
        <v>305</v>
      </c>
      <c r="E240" s="304">
        <v>6</v>
      </c>
      <c r="F240" s="305">
        <v>5</v>
      </c>
      <c r="G240" s="306">
        <v>0</v>
      </c>
    </row>
    <row r="241" spans="1:7">
      <c r="A241" s="4"/>
      <c r="B241" s="4"/>
      <c r="C241" s="302" t="s">
        <v>288</v>
      </c>
      <c r="D241" s="303" t="s">
        <v>307</v>
      </c>
      <c r="E241" s="304">
        <v>6</v>
      </c>
      <c r="F241" s="305">
        <v>7</v>
      </c>
      <c r="G241" s="306">
        <v>0</v>
      </c>
    </row>
    <row r="242" spans="1:7">
      <c r="A242" s="4"/>
      <c r="B242" s="4"/>
      <c r="C242" s="302" t="s">
        <v>285</v>
      </c>
      <c r="D242" s="303" t="s">
        <v>296</v>
      </c>
      <c r="E242" s="304">
        <v>6</v>
      </c>
      <c r="F242" s="305">
        <v>7</v>
      </c>
      <c r="G242" s="306">
        <v>0</v>
      </c>
    </row>
    <row r="243" spans="1:7">
      <c r="A243" s="4"/>
      <c r="B243" s="4"/>
      <c r="C243" s="302" t="s">
        <v>285</v>
      </c>
      <c r="D243" s="303" t="s">
        <v>423</v>
      </c>
      <c r="E243" s="304">
        <v>6</v>
      </c>
      <c r="F243" s="305">
        <v>4</v>
      </c>
      <c r="G243" s="306">
        <v>0</v>
      </c>
    </row>
    <row r="244" spans="1:7">
      <c r="A244" s="4"/>
      <c r="B244" s="4"/>
      <c r="C244" s="302" t="s">
        <v>431</v>
      </c>
      <c r="D244" s="303"/>
      <c r="E244" s="304">
        <v>6</v>
      </c>
      <c r="F244" s="305">
        <v>5</v>
      </c>
      <c r="G244" s="306">
        <v>1</v>
      </c>
    </row>
    <row r="245" spans="1:7">
      <c r="A245" s="4"/>
      <c r="B245" s="4"/>
      <c r="C245" s="302" t="s">
        <v>127</v>
      </c>
      <c r="D245" s="303" t="s">
        <v>294</v>
      </c>
      <c r="E245" s="304">
        <v>6</v>
      </c>
      <c r="F245" s="305">
        <v>3</v>
      </c>
      <c r="G245" s="306">
        <v>0</v>
      </c>
    </row>
    <row r="246" spans="1:7">
      <c r="A246" s="4"/>
      <c r="B246" s="4"/>
      <c r="C246" s="302" t="s">
        <v>127</v>
      </c>
      <c r="D246" s="303" t="s">
        <v>285</v>
      </c>
      <c r="E246" s="304">
        <v>6</v>
      </c>
      <c r="F246" s="305">
        <v>6</v>
      </c>
      <c r="G246" s="306">
        <v>0</v>
      </c>
    </row>
    <row r="247" spans="1:7">
      <c r="A247" s="4"/>
      <c r="B247" s="4"/>
      <c r="C247" s="302" t="s">
        <v>304</v>
      </c>
      <c r="D247" s="303" t="s">
        <v>290</v>
      </c>
      <c r="E247" s="304">
        <v>6</v>
      </c>
      <c r="F247" s="305">
        <v>7</v>
      </c>
      <c r="G247" s="306">
        <v>0</v>
      </c>
    </row>
    <row r="248" spans="1:7">
      <c r="A248" s="4"/>
      <c r="B248" s="4"/>
      <c r="C248" s="302" t="s">
        <v>304</v>
      </c>
      <c r="D248" s="303" t="s">
        <v>433</v>
      </c>
      <c r="E248" s="304">
        <v>6</v>
      </c>
      <c r="F248" s="305">
        <v>5</v>
      </c>
      <c r="G248" s="306">
        <v>0</v>
      </c>
    </row>
    <row r="249" spans="1:7">
      <c r="A249" s="4"/>
      <c r="B249" s="4"/>
      <c r="C249" s="302" t="s">
        <v>315</v>
      </c>
      <c r="D249" s="303"/>
      <c r="E249" s="304">
        <v>6</v>
      </c>
      <c r="F249" s="305">
        <v>4</v>
      </c>
      <c r="G249" s="306">
        <v>0</v>
      </c>
    </row>
    <row r="250" spans="1:7">
      <c r="A250" s="4"/>
      <c r="B250" s="4"/>
      <c r="C250" s="302" t="s">
        <v>314</v>
      </c>
      <c r="D250" s="303" t="s">
        <v>429</v>
      </c>
      <c r="E250" s="304">
        <v>6</v>
      </c>
      <c r="F250" s="305">
        <v>5</v>
      </c>
      <c r="G250" s="306">
        <v>0</v>
      </c>
    </row>
    <row r="251" spans="1:7">
      <c r="A251" s="4"/>
      <c r="B251" s="3"/>
      <c r="C251" s="302" t="s">
        <v>305</v>
      </c>
      <c r="D251" s="303" t="s">
        <v>378</v>
      </c>
      <c r="E251" s="304">
        <v>6</v>
      </c>
      <c r="F251" s="305">
        <v>6</v>
      </c>
      <c r="G251" s="306">
        <v>0</v>
      </c>
    </row>
    <row r="252" spans="1:7">
      <c r="A252" s="4"/>
      <c r="B252" s="208"/>
      <c r="C252" s="302" t="s">
        <v>305</v>
      </c>
      <c r="D252" s="303" t="s">
        <v>424</v>
      </c>
      <c r="E252" s="304">
        <v>6</v>
      </c>
      <c r="F252" s="305">
        <v>10</v>
      </c>
      <c r="G252" s="306">
        <v>0</v>
      </c>
    </row>
    <row r="253" spans="1:7">
      <c r="A253" s="4"/>
      <c r="B253" s="3"/>
      <c r="C253" s="302" t="s">
        <v>305</v>
      </c>
      <c r="D253" s="303" t="s">
        <v>285</v>
      </c>
      <c r="E253" s="304">
        <v>6</v>
      </c>
      <c r="F253" s="305">
        <v>9</v>
      </c>
      <c r="G253" s="306">
        <v>0</v>
      </c>
    </row>
    <row r="254" spans="1:7">
      <c r="A254" s="4"/>
      <c r="B254" s="4"/>
      <c r="C254" s="302" t="s">
        <v>128</v>
      </c>
      <c r="D254" s="303" t="s">
        <v>434</v>
      </c>
      <c r="E254" s="304">
        <v>6</v>
      </c>
      <c r="F254" s="305">
        <v>5</v>
      </c>
      <c r="G254" s="306">
        <v>0</v>
      </c>
    </row>
    <row r="255" spans="1:7">
      <c r="A255" s="4"/>
      <c r="B255" s="4"/>
      <c r="C255" s="302" t="s">
        <v>310</v>
      </c>
      <c r="D255" s="303" t="s">
        <v>302</v>
      </c>
      <c r="E255" s="304">
        <v>6</v>
      </c>
      <c r="F255" s="305">
        <v>3</v>
      </c>
      <c r="G255" s="306">
        <v>1</v>
      </c>
    </row>
    <row r="256" spans="1:7">
      <c r="A256" s="4"/>
      <c r="B256" s="4"/>
      <c r="C256" s="302" t="s">
        <v>289</v>
      </c>
      <c r="D256" s="303" t="s">
        <v>406</v>
      </c>
      <c r="E256" s="304">
        <v>5</v>
      </c>
      <c r="F256" s="305">
        <v>6</v>
      </c>
      <c r="G256" s="306">
        <v>0</v>
      </c>
    </row>
    <row r="257" spans="1:7">
      <c r="A257" s="4"/>
      <c r="B257" s="4"/>
      <c r="C257" s="302" t="s">
        <v>289</v>
      </c>
      <c r="D257" s="303" t="s">
        <v>334</v>
      </c>
      <c r="E257" s="304">
        <v>5</v>
      </c>
      <c r="F257" s="305">
        <v>8</v>
      </c>
      <c r="G257" s="306">
        <v>0</v>
      </c>
    </row>
    <row r="258" spans="1:7">
      <c r="A258" s="4"/>
      <c r="B258" s="4"/>
      <c r="C258" s="302" t="s">
        <v>289</v>
      </c>
      <c r="D258" s="303" t="s">
        <v>298</v>
      </c>
      <c r="E258" s="304">
        <v>5</v>
      </c>
      <c r="F258" s="305">
        <v>6</v>
      </c>
      <c r="G258" s="306">
        <v>0</v>
      </c>
    </row>
    <row r="259" spans="1:7">
      <c r="A259" s="4"/>
      <c r="B259" s="4"/>
      <c r="C259" s="302" t="s">
        <v>289</v>
      </c>
      <c r="D259" s="303" t="s">
        <v>342</v>
      </c>
      <c r="E259" s="304">
        <v>5</v>
      </c>
      <c r="F259" s="305">
        <v>5</v>
      </c>
      <c r="G259" s="306">
        <v>0</v>
      </c>
    </row>
    <row r="260" spans="1:7">
      <c r="A260" s="4"/>
      <c r="B260" s="4"/>
      <c r="C260" s="302" t="s">
        <v>289</v>
      </c>
      <c r="D260" s="303" t="s">
        <v>315</v>
      </c>
      <c r="E260" s="304">
        <v>5</v>
      </c>
      <c r="F260" s="305">
        <v>7</v>
      </c>
      <c r="G260" s="306">
        <v>0</v>
      </c>
    </row>
    <row r="261" spans="1:7">
      <c r="A261" s="4"/>
      <c r="B261" s="4"/>
      <c r="C261" s="302" t="s">
        <v>289</v>
      </c>
      <c r="D261" s="303" t="s">
        <v>423</v>
      </c>
      <c r="E261" s="304">
        <v>5</v>
      </c>
      <c r="F261" s="305">
        <v>7</v>
      </c>
      <c r="G261" s="306">
        <v>0</v>
      </c>
    </row>
    <row r="262" spans="1:7">
      <c r="A262" s="4"/>
      <c r="B262" s="4"/>
      <c r="C262" s="302" t="s">
        <v>319</v>
      </c>
      <c r="D262" s="303" t="s">
        <v>315</v>
      </c>
      <c r="E262" s="304">
        <v>5</v>
      </c>
      <c r="F262" s="305">
        <v>4</v>
      </c>
      <c r="G262" s="306">
        <v>0</v>
      </c>
    </row>
    <row r="263" spans="1:7">
      <c r="A263" s="4"/>
      <c r="B263" s="4"/>
      <c r="C263" s="302" t="s">
        <v>290</v>
      </c>
      <c r="D263" s="303" t="s">
        <v>316</v>
      </c>
      <c r="E263" s="304">
        <v>5</v>
      </c>
      <c r="F263" s="305">
        <v>5</v>
      </c>
      <c r="G263" s="306">
        <v>0</v>
      </c>
    </row>
    <row r="264" spans="1:7">
      <c r="A264" s="4"/>
      <c r="B264" s="4"/>
      <c r="C264" s="302" t="s">
        <v>290</v>
      </c>
      <c r="D264" s="303" t="s">
        <v>436</v>
      </c>
      <c r="E264" s="304">
        <v>5</v>
      </c>
      <c r="F264" s="305">
        <v>5</v>
      </c>
      <c r="G264" s="306">
        <v>0</v>
      </c>
    </row>
    <row r="265" spans="1:7">
      <c r="A265" s="4"/>
      <c r="B265" s="4"/>
      <c r="C265" s="302" t="s">
        <v>287</v>
      </c>
      <c r="D265" s="303" t="s">
        <v>423</v>
      </c>
      <c r="E265" s="304">
        <v>5</v>
      </c>
      <c r="F265" s="305">
        <v>11</v>
      </c>
      <c r="G265" s="306">
        <v>0</v>
      </c>
    </row>
    <row r="266" spans="1:7">
      <c r="A266" s="4"/>
      <c r="B266" s="4"/>
      <c r="C266" s="302" t="s">
        <v>287</v>
      </c>
      <c r="D266" s="303" t="s">
        <v>409</v>
      </c>
      <c r="E266" s="304">
        <v>5</v>
      </c>
      <c r="F266" s="305">
        <v>5</v>
      </c>
      <c r="G266" s="306">
        <v>0</v>
      </c>
    </row>
    <row r="267" spans="1:7">
      <c r="A267" s="4"/>
      <c r="B267" s="4"/>
      <c r="C267" s="302" t="s">
        <v>345</v>
      </c>
      <c r="D267" s="303"/>
      <c r="E267" s="304">
        <v>5</v>
      </c>
      <c r="F267" s="305">
        <v>5</v>
      </c>
      <c r="G267" s="306">
        <v>0</v>
      </c>
    </row>
    <row r="268" spans="1:7">
      <c r="A268" s="4"/>
      <c r="B268" s="4"/>
      <c r="C268" s="302" t="s">
        <v>322</v>
      </c>
      <c r="D268" s="303" t="s">
        <v>285</v>
      </c>
      <c r="E268" s="304">
        <v>5</v>
      </c>
      <c r="F268" s="305">
        <v>7</v>
      </c>
      <c r="G268" s="306">
        <v>0</v>
      </c>
    </row>
    <row r="269" spans="1:7">
      <c r="A269" s="4"/>
      <c r="B269" s="4"/>
      <c r="C269" s="302" t="s">
        <v>301</v>
      </c>
      <c r="D269" s="303" t="s">
        <v>322</v>
      </c>
      <c r="E269" s="304">
        <v>5</v>
      </c>
      <c r="F269" s="305">
        <v>6</v>
      </c>
      <c r="G269" s="306">
        <v>0</v>
      </c>
    </row>
    <row r="270" spans="1:7">
      <c r="A270" s="4"/>
      <c r="B270" s="4"/>
      <c r="C270" s="302" t="s">
        <v>301</v>
      </c>
      <c r="D270" s="303" t="s">
        <v>312</v>
      </c>
      <c r="E270" s="304">
        <v>5</v>
      </c>
      <c r="F270" s="305">
        <v>5</v>
      </c>
      <c r="G270" s="306">
        <v>0</v>
      </c>
    </row>
    <row r="271" spans="1:7">
      <c r="A271" s="4"/>
      <c r="B271" s="4"/>
      <c r="C271" s="302" t="s">
        <v>437</v>
      </c>
      <c r="D271" s="303"/>
      <c r="E271" s="304">
        <v>5</v>
      </c>
      <c r="F271" s="305">
        <v>4</v>
      </c>
      <c r="G271" s="306">
        <v>1</v>
      </c>
    </row>
    <row r="272" spans="1:7">
      <c r="A272" s="4"/>
      <c r="B272" s="4"/>
      <c r="C272" s="302" t="s">
        <v>316</v>
      </c>
      <c r="D272" s="303" t="s">
        <v>408</v>
      </c>
      <c r="E272" s="304">
        <v>5</v>
      </c>
      <c r="F272" s="305">
        <v>3</v>
      </c>
      <c r="G272" s="306">
        <v>0</v>
      </c>
    </row>
    <row r="273" spans="1:7">
      <c r="A273" s="4"/>
      <c r="B273" s="4"/>
      <c r="C273" s="302" t="s">
        <v>316</v>
      </c>
      <c r="D273" s="303" t="s">
        <v>285</v>
      </c>
      <c r="E273" s="304">
        <v>5</v>
      </c>
      <c r="F273" s="305">
        <v>6</v>
      </c>
      <c r="G273" s="306">
        <v>0</v>
      </c>
    </row>
    <row r="274" spans="1:7">
      <c r="A274" s="4"/>
      <c r="B274" s="3"/>
      <c r="C274" s="302" t="s">
        <v>213</v>
      </c>
      <c r="D274" s="303" t="s">
        <v>439</v>
      </c>
      <c r="E274" s="304">
        <v>5</v>
      </c>
      <c r="F274" s="305">
        <v>4</v>
      </c>
      <c r="G274" s="306">
        <v>0</v>
      </c>
    </row>
    <row r="275" spans="1:7">
      <c r="A275" s="4"/>
      <c r="B275" s="208"/>
      <c r="C275" s="302" t="s">
        <v>213</v>
      </c>
      <c r="D275" s="303" t="s">
        <v>405</v>
      </c>
      <c r="E275" s="304">
        <v>5</v>
      </c>
      <c r="F275" s="305">
        <v>7</v>
      </c>
      <c r="G275" s="306">
        <v>0</v>
      </c>
    </row>
    <row r="276" spans="1:7">
      <c r="A276" s="4"/>
      <c r="B276" s="3"/>
      <c r="C276" s="302" t="s">
        <v>283</v>
      </c>
      <c r="D276" s="303" t="s">
        <v>320</v>
      </c>
      <c r="E276" s="304">
        <v>5</v>
      </c>
      <c r="F276" s="305">
        <v>5</v>
      </c>
      <c r="G276" s="306">
        <v>0</v>
      </c>
    </row>
    <row r="277" spans="1:7">
      <c r="A277" s="4"/>
      <c r="B277" s="4"/>
      <c r="C277" s="302" t="s">
        <v>283</v>
      </c>
      <c r="D277" s="303" t="s">
        <v>412</v>
      </c>
      <c r="E277" s="304">
        <v>5</v>
      </c>
      <c r="F277" s="305">
        <v>3</v>
      </c>
      <c r="G277" s="306">
        <v>0</v>
      </c>
    </row>
    <row r="278" spans="1:7">
      <c r="A278" s="4"/>
      <c r="B278" s="4"/>
      <c r="C278" s="302" t="s">
        <v>283</v>
      </c>
      <c r="D278" s="303" t="s">
        <v>440</v>
      </c>
      <c r="E278" s="304">
        <v>5</v>
      </c>
      <c r="F278" s="305">
        <v>7</v>
      </c>
      <c r="G278" s="306">
        <v>0</v>
      </c>
    </row>
    <row r="279" spans="1:7">
      <c r="A279" s="4"/>
      <c r="B279" s="4"/>
      <c r="C279" s="302" t="s">
        <v>284</v>
      </c>
      <c r="D279" s="303" t="s">
        <v>297</v>
      </c>
      <c r="E279" s="304">
        <v>5</v>
      </c>
      <c r="F279" s="305">
        <v>1</v>
      </c>
      <c r="G279" s="306">
        <v>0</v>
      </c>
    </row>
    <row r="280" spans="1:7">
      <c r="A280" s="4"/>
      <c r="B280" s="4"/>
      <c r="C280" s="302" t="s">
        <v>441</v>
      </c>
      <c r="D280" s="303"/>
      <c r="E280" s="304">
        <v>5</v>
      </c>
      <c r="F280" s="305">
        <v>4</v>
      </c>
      <c r="G280" s="306">
        <v>0</v>
      </c>
    </row>
    <row r="281" spans="1:7">
      <c r="A281" s="4"/>
      <c r="B281" s="4"/>
      <c r="C281" s="302" t="s">
        <v>303</v>
      </c>
      <c r="D281" s="303" t="s">
        <v>311</v>
      </c>
      <c r="E281" s="304">
        <v>5</v>
      </c>
      <c r="F281" s="305">
        <v>3</v>
      </c>
      <c r="G281" s="306">
        <v>0</v>
      </c>
    </row>
    <row r="282" spans="1:7">
      <c r="A282" s="4"/>
      <c r="B282" s="4"/>
      <c r="C282" s="302" t="s">
        <v>442</v>
      </c>
      <c r="D282" s="303"/>
      <c r="E282" s="304">
        <v>5</v>
      </c>
      <c r="F282" s="305">
        <v>5</v>
      </c>
      <c r="G282" s="306">
        <v>0</v>
      </c>
    </row>
    <row r="283" spans="1:7">
      <c r="A283" s="4"/>
      <c r="B283" s="4"/>
      <c r="C283" s="302" t="s">
        <v>293</v>
      </c>
      <c r="D283" s="303" t="s">
        <v>292</v>
      </c>
      <c r="E283" s="304">
        <v>5</v>
      </c>
      <c r="F283" s="305">
        <v>8</v>
      </c>
      <c r="G283" s="306">
        <v>0</v>
      </c>
    </row>
    <row r="284" spans="1:7">
      <c r="A284" s="4"/>
      <c r="B284" s="4"/>
      <c r="C284" s="302" t="s">
        <v>297</v>
      </c>
      <c r="D284" s="303" t="s">
        <v>289</v>
      </c>
      <c r="E284" s="304">
        <v>5</v>
      </c>
      <c r="F284" s="305">
        <v>6</v>
      </c>
      <c r="G284" s="306">
        <v>0</v>
      </c>
    </row>
    <row r="285" spans="1:7">
      <c r="A285" s="4"/>
      <c r="B285" s="4"/>
      <c r="C285" s="302" t="s">
        <v>297</v>
      </c>
      <c r="D285" s="303" t="s">
        <v>213</v>
      </c>
      <c r="E285" s="304">
        <v>5</v>
      </c>
      <c r="F285" s="305">
        <v>10</v>
      </c>
      <c r="G285" s="306">
        <v>0</v>
      </c>
    </row>
    <row r="286" spans="1:7">
      <c r="A286" s="4"/>
      <c r="B286" s="4"/>
      <c r="C286" s="302" t="s">
        <v>412</v>
      </c>
      <c r="D286" s="303" t="s">
        <v>444</v>
      </c>
      <c r="E286" s="304">
        <v>5</v>
      </c>
      <c r="F286" s="305">
        <v>1</v>
      </c>
      <c r="G286" s="306">
        <v>0</v>
      </c>
    </row>
    <row r="287" spans="1:7">
      <c r="A287" s="4"/>
      <c r="B287" s="4"/>
      <c r="C287" s="302" t="s">
        <v>415</v>
      </c>
      <c r="D287" s="303" t="s">
        <v>446</v>
      </c>
      <c r="E287" s="304">
        <v>5</v>
      </c>
      <c r="F287" s="305">
        <v>5</v>
      </c>
      <c r="G287" s="306">
        <v>0</v>
      </c>
    </row>
    <row r="288" spans="1:7">
      <c r="A288" s="4"/>
      <c r="B288" s="4"/>
      <c r="C288" s="302" t="s">
        <v>324</v>
      </c>
      <c r="D288" s="303" t="s">
        <v>331</v>
      </c>
      <c r="E288" s="304">
        <v>5</v>
      </c>
      <c r="F288" s="305">
        <v>6</v>
      </c>
      <c r="G288" s="306">
        <v>0</v>
      </c>
    </row>
    <row r="289" spans="1:7">
      <c r="A289" s="4"/>
      <c r="B289" s="4"/>
      <c r="C289" s="302" t="s">
        <v>258</v>
      </c>
      <c r="D289" s="303" t="s">
        <v>448</v>
      </c>
      <c r="E289" s="304">
        <v>5</v>
      </c>
      <c r="F289" s="305">
        <v>6</v>
      </c>
      <c r="G289" s="306">
        <v>0</v>
      </c>
    </row>
    <row r="290" spans="1:7">
      <c r="A290" s="4"/>
      <c r="B290" s="4"/>
      <c r="C290" s="302" t="s">
        <v>258</v>
      </c>
      <c r="D290" s="303" t="s">
        <v>283</v>
      </c>
      <c r="E290" s="304">
        <v>5</v>
      </c>
      <c r="F290" s="305">
        <v>2</v>
      </c>
      <c r="G290" s="306">
        <v>0</v>
      </c>
    </row>
    <row r="291" spans="1:7">
      <c r="A291" s="4"/>
      <c r="B291" s="4"/>
      <c r="C291" s="302" t="s">
        <v>258</v>
      </c>
      <c r="D291" s="303" t="s">
        <v>78</v>
      </c>
      <c r="E291" s="304">
        <v>5</v>
      </c>
      <c r="F291" s="305">
        <v>3</v>
      </c>
      <c r="G291" s="306">
        <v>0</v>
      </c>
    </row>
    <row r="292" spans="1:7">
      <c r="A292" s="4"/>
      <c r="B292" s="4"/>
      <c r="C292" s="302" t="s">
        <v>331</v>
      </c>
      <c r="D292" s="303" t="s">
        <v>424</v>
      </c>
      <c r="E292" s="304">
        <v>5</v>
      </c>
      <c r="F292" s="305">
        <v>5</v>
      </c>
      <c r="G292" s="306">
        <v>0</v>
      </c>
    </row>
    <row r="293" spans="1:7">
      <c r="A293" s="4"/>
      <c r="B293" s="4"/>
      <c r="C293" s="302" t="s">
        <v>366</v>
      </c>
      <c r="D293" s="303" t="s">
        <v>290</v>
      </c>
      <c r="E293" s="304">
        <v>5</v>
      </c>
      <c r="F293" s="305">
        <v>5</v>
      </c>
      <c r="G293" s="306">
        <v>0</v>
      </c>
    </row>
    <row r="294" spans="1:7">
      <c r="A294" s="4"/>
      <c r="B294" s="4"/>
      <c r="C294" s="302" t="s">
        <v>296</v>
      </c>
      <c r="D294" s="303" t="s">
        <v>451</v>
      </c>
      <c r="E294" s="304">
        <v>5</v>
      </c>
      <c r="F294" s="305">
        <v>5</v>
      </c>
      <c r="G294" s="306">
        <v>0</v>
      </c>
    </row>
    <row r="295" spans="1:7">
      <c r="A295" s="4"/>
      <c r="B295" s="4"/>
      <c r="C295" s="302" t="s">
        <v>296</v>
      </c>
      <c r="D295" s="303" t="s">
        <v>288</v>
      </c>
      <c r="E295" s="304">
        <v>5</v>
      </c>
      <c r="F295" s="305">
        <v>5</v>
      </c>
      <c r="G295" s="306">
        <v>0</v>
      </c>
    </row>
    <row r="296" spans="1:7">
      <c r="A296" s="4"/>
      <c r="B296" s="4"/>
      <c r="C296" s="302" t="s">
        <v>296</v>
      </c>
      <c r="D296" s="303" t="s">
        <v>454</v>
      </c>
      <c r="E296" s="304">
        <v>5</v>
      </c>
      <c r="F296" s="305">
        <v>7</v>
      </c>
      <c r="G296" s="306">
        <v>0</v>
      </c>
    </row>
    <row r="297" spans="1:7">
      <c r="A297" s="4"/>
      <c r="B297" s="4"/>
      <c r="C297" s="302" t="s">
        <v>337</v>
      </c>
      <c r="D297" s="303" t="s">
        <v>455</v>
      </c>
      <c r="E297" s="304">
        <v>5</v>
      </c>
      <c r="F297" s="305">
        <v>5</v>
      </c>
      <c r="G297" s="306">
        <v>0</v>
      </c>
    </row>
    <row r="298" spans="1:7">
      <c r="A298" s="4"/>
      <c r="B298" s="4"/>
      <c r="C298" s="302" t="s">
        <v>291</v>
      </c>
      <c r="D298" s="303" t="s">
        <v>456</v>
      </c>
      <c r="E298" s="304">
        <v>5</v>
      </c>
      <c r="F298" s="305">
        <v>6</v>
      </c>
      <c r="G298" s="306">
        <v>0</v>
      </c>
    </row>
    <row r="299" spans="1:7">
      <c r="A299" s="4"/>
      <c r="B299" s="4"/>
      <c r="C299" s="302" t="s">
        <v>291</v>
      </c>
      <c r="D299" s="303" t="s">
        <v>312</v>
      </c>
      <c r="E299" s="304">
        <v>5</v>
      </c>
      <c r="F299" s="305">
        <v>3</v>
      </c>
      <c r="G299" s="306">
        <v>0</v>
      </c>
    </row>
    <row r="300" spans="1:7">
      <c r="A300" s="4"/>
      <c r="B300" s="4"/>
      <c r="C300" s="302" t="s">
        <v>291</v>
      </c>
      <c r="D300" s="303" t="s">
        <v>364</v>
      </c>
      <c r="E300" s="304">
        <v>5</v>
      </c>
      <c r="F300" s="305">
        <v>4</v>
      </c>
      <c r="G300" s="306">
        <v>0</v>
      </c>
    </row>
    <row r="301" spans="1:7">
      <c r="A301" s="4"/>
      <c r="B301" s="4"/>
      <c r="C301" s="302" t="s">
        <v>291</v>
      </c>
      <c r="D301" s="303" t="s">
        <v>127</v>
      </c>
      <c r="E301" s="304">
        <v>5</v>
      </c>
      <c r="F301" s="305">
        <v>5</v>
      </c>
      <c r="G301" s="306">
        <v>0</v>
      </c>
    </row>
    <row r="302" spans="1:7">
      <c r="A302" s="4"/>
      <c r="B302" s="4"/>
      <c r="C302" s="302" t="s">
        <v>269</v>
      </c>
      <c r="D302" s="303" t="s">
        <v>457</v>
      </c>
      <c r="E302" s="304">
        <v>5</v>
      </c>
      <c r="F302" s="305">
        <v>7</v>
      </c>
      <c r="G302" s="306">
        <v>0</v>
      </c>
    </row>
    <row r="303" spans="1:7">
      <c r="A303" s="4"/>
      <c r="B303" s="4"/>
      <c r="C303" s="302" t="s">
        <v>458</v>
      </c>
      <c r="D303" s="303"/>
      <c r="E303" s="304">
        <v>5</v>
      </c>
      <c r="F303" s="305">
        <v>3</v>
      </c>
      <c r="G303" s="306">
        <v>0</v>
      </c>
    </row>
    <row r="304" spans="1:7">
      <c r="A304" s="4"/>
      <c r="B304" s="3"/>
      <c r="C304" s="302" t="s">
        <v>120</v>
      </c>
      <c r="D304" s="303"/>
      <c r="E304" s="304">
        <v>5</v>
      </c>
      <c r="F304" s="305">
        <v>6</v>
      </c>
      <c r="G304" s="306">
        <v>0</v>
      </c>
    </row>
    <row r="305" spans="1:7">
      <c r="A305" s="4"/>
      <c r="B305" s="208"/>
      <c r="C305" s="302" t="s">
        <v>298</v>
      </c>
      <c r="D305" s="303" t="s">
        <v>365</v>
      </c>
      <c r="E305" s="329">
        <v>5</v>
      </c>
      <c r="F305" s="330">
        <v>5</v>
      </c>
      <c r="G305" s="331">
        <v>0</v>
      </c>
    </row>
    <row r="306" spans="1:7">
      <c r="A306" s="4"/>
      <c r="B306" s="3"/>
      <c r="C306" s="302" t="s">
        <v>298</v>
      </c>
      <c r="D306" s="303" t="s">
        <v>287</v>
      </c>
      <c r="E306" s="329">
        <v>5</v>
      </c>
      <c r="F306" s="330">
        <v>4</v>
      </c>
      <c r="G306" s="331">
        <v>0</v>
      </c>
    </row>
    <row r="307" spans="1:7">
      <c r="A307" s="4"/>
      <c r="B307" s="4"/>
      <c r="C307" s="302" t="s">
        <v>378</v>
      </c>
      <c r="D307" s="303"/>
      <c r="E307" s="329">
        <v>5</v>
      </c>
      <c r="F307" s="330">
        <v>2</v>
      </c>
      <c r="G307" s="331">
        <v>0</v>
      </c>
    </row>
    <row r="308" spans="1:7">
      <c r="A308" s="4"/>
      <c r="B308" s="4"/>
      <c r="C308" s="302" t="s">
        <v>378</v>
      </c>
      <c r="D308" s="303" t="s">
        <v>334</v>
      </c>
      <c r="E308" s="329">
        <v>5</v>
      </c>
      <c r="F308" s="330">
        <v>2</v>
      </c>
      <c r="G308" s="331">
        <v>0</v>
      </c>
    </row>
    <row r="309" spans="1:7">
      <c r="A309" s="4"/>
      <c r="B309" s="4"/>
      <c r="C309" s="302" t="s">
        <v>300</v>
      </c>
      <c r="D309" s="303" t="s">
        <v>459</v>
      </c>
      <c r="E309" s="329">
        <v>5</v>
      </c>
      <c r="F309" s="330">
        <v>9</v>
      </c>
      <c r="G309" s="331">
        <v>0</v>
      </c>
    </row>
    <row r="310" spans="1:7">
      <c r="A310" s="4"/>
      <c r="B310" s="4"/>
      <c r="C310" s="302" t="s">
        <v>295</v>
      </c>
      <c r="D310" s="303" t="s">
        <v>345</v>
      </c>
      <c r="E310" s="329">
        <v>5</v>
      </c>
      <c r="F310" s="330">
        <v>10</v>
      </c>
      <c r="G310" s="331">
        <v>0</v>
      </c>
    </row>
    <row r="311" spans="1:7">
      <c r="A311" s="4"/>
      <c r="B311" s="4"/>
      <c r="C311" s="302" t="s">
        <v>295</v>
      </c>
      <c r="D311" s="303" t="s">
        <v>283</v>
      </c>
      <c r="E311" s="329">
        <v>5</v>
      </c>
      <c r="F311" s="330">
        <v>4</v>
      </c>
      <c r="G311" s="331">
        <v>0</v>
      </c>
    </row>
    <row r="312" spans="1:7">
      <c r="A312" s="4"/>
      <c r="B312" s="4"/>
      <c r="C312" s="302" t="s">
        <v>295</v>
      </c>
      <c r="D312" s="303" t="s">
        <v>415</v>
      </c>
      <c r="E312" s="329">
        <v>5</v>
      </c>
      <c r="F312" s="330">
        <v>1</v>
      </c>
      <c r="G312" s="331">
        <v>0</v>
      </c>
    </row>
    <row r="313" spans="1:7">
      <c r="A313" s="4"/>
      <c r="B313" s="4"/>
      <c r="C313" s="302" t="s">
        <v>295</v>
      </c>
      <c r="D313" s="303" t="s">
        <v>331</v>
      </c>
      <c r="E313" s="329">
        <v>5</v>
      </c>
      <c r="F313" s="330">
        <v>4</v>
      </c>
      <c r="G313" s="331">
        <v>0</v>
      </c>
    </row>
    <row r="314" spans="1:7">
      <c r="A314" s="4"/>
      <c r="B314" s="4"/>
      <c r="C314" s="302" t="s">
        <v>425</v>
      </c>
      <c r="D314" s="303"/>
      <c r="E314" s="304">
        <v>5</v>
      </c>
      <c r="F314" s="305">
        <v>7</v>
      </c>
      <c r="G314" s="306">
        <v>0</v>
      </c>
    </row>
    <row r="315" spans="1:7">
      <c r="A315" s="4"/>
      <c r="B315" s="4"/>
      <c r="C315" s="302" t="s">
        <v>302</v>
      </c>
      <c r="D315" s="303" t="s">
        <v>310</v>
      </c>
      <c r="E315" s="304">
        <v>5</v>
      </c>
      <c r="F315" s="305">
        <v>8</v>
      </c>
      <c r="G315" s="306">
        <v>0</v>
      </c>
    </row>
    <row r="316" spans="1:7">
      <c r="A316" s="4"/>
      <c r="B316" s="4"/>
      <c r="C316" s="302" t="s">
        <v>288</v>
      </c>
      <c r="D316" s="303" t="s">
        <v>366</v>
      </c>
      <c r="E316" s="304">
        <v>5</v>
      </c>
      <c r="F316" s="305">
        <v>4</v>
      </c>
      <c r="G316" s="306">
        <v>0</v>
      </c>
    </row>
    <row r="317" spans="1:7">
      <c r="A317" s="4"/>
      <c r="B317" s="4"/>
      <c r="C317" s="302" t="s">
        <v>288</v>
      </c>
      <c r="D317" s="303" t="s">
        <v>389</v>
      </c>
      <c r="E317" s="304">
        <v>5</v>
      </c>
      <c r="F317" s="305">
        <v>7</v>
      </c>
      <c r="G317" s="306">
        <v>0</v>
      </c>
    </row>
    <row r="318" spans="1:7">
      <c r="A318" s="4"/>
      <c r="B318" s="4"/>
      <c r="C318" s="302" t="s">
        <v>285</v>
      </c>
      <c r="D318" s="303" t="s">
        <v>402</v>
      </c>
      <c r="E318" s="304">
        <v>5</v>
      </c>
      <c r="F318" s="305">
        <v>6</v>
      </c>
      <c r="G318" s="306">
        <v>0</v>
      </c>
    </row>
    <row r="319" spans="1:7">
      <c r="A319" s="4"/>
      <c r="B319" s="4"/>
      <c r="C319" s="302" t="s">
        <v>127</v>
      </c>
      <c r="D319" s="303" t="s">
        <v>287</v>
      </c>
      <c r="E319" s="304">
        <v>5</v>
      </c>
      <c r="F319" s="305">
        <v>3</v>
      </c>
      <c r="G319" s="306">
        <v>0</v>
      </c>
    </row>
    <row r="320" spans="1:7">
      <c r="A320" s="4"/>
      <c r="B320" s="4"/>
      <c r="C320" s="302" t="s">
        <v>127</v>
      </c>
      <c r="D320" s="303" t="s">
        <v>460</v>
      </c>
      <c r="E320" s="304">
        <v>5</v>
      </c>
      <c r="F320" s="305">
        <v>2</v>
      </c>
      <c r="G320" s="306">
        <v>0</v>
      </c>
    </row>
    <row r="321" spans="1:7">
      <c r="A321" s="4"/>
      <c r="B321" s="4"/>
      <c r="C321" s="302" t="s">
        <v>127</v>
      </c>
      <c r="D321" s="303" t="s">
        <v>213</v>
      </c>
      <c r="E321" s="304">
        <v>5</v>
      </c>
      <c r="F321" s="305">
        <v>2</v>
      </c>
      <c r="G321" s="306">
        <v>0</v>
      </c>
    </row>
    <row r="322" spans="1:7">
      <c r="A322" s="4"/>
      <c r="B322" s="4"/>
      <c r="C322" s="302" t="s">
        <v>127</v>
      </c>
      <c r="D322" s="303" t="s">
        <v>291</v>
      </c>
      <c r="E322" s="304">
        <v>5</v>
      </c>
      <c r="F322" s="305">
        <v>4</v>
      </c>
      <c r="G322" s="306">
        <v>0</v>
      </c>
    </row>
    <row r="323" spans="1:7">
      <c r="A323" s="4"/>
      <c r="B323" s="4"/>
      <c r="C323" s="302" t="s">
        <v>305</v>
      </c>
      <c r="D323" s="303" t="s">
        <v>461</v>
      </c>
      <c r="E323" s="304">
        <v>5</v>
      </c>
      <c r="F323" s="305">
        <v>3</v>
      </c>
      <c r="G323" s="306">
        <v>0</v>
      </c>
    </row>
    <row r="324" spans="1:7">
      <c r="A324" s="4"/>
      <c r="B324" s="4"/>
      <c r="C324" s="302" t="s">
        <v>305</v>
      </c>
      <c r="D324" s="303" t="s">
        <v>288</v>
      </c>
      <c r="E324" s="304">
        <v>5</v>
      </c>
      <c r="F324" s="305">
        <v>5</v>
      </c>
      <c r="G324" s="306">
        <v>0</v>
      </c>
    </row>
    <row r="325" spans="1:7">
      <c r="A325" s="4"/>
      <c r="B325" s="4"/>
      <c r="C325" s="302" t="s">
        <v>128</v>
      </c>
      <c r="D325" s="303" t="s">
        <v>127</v>
      </c>
      <c r="E325" s="304">
        <v>5</v>
      </c>
      <c r="F325" s="305">
        <v>1</v>
      </c>
      <c r="G325" s="306">
        <v>0</v>
      </c>
    </row>
    <row r="326" spans="1:7">
      <c r="A326" s="4"/>
      <c r="B326" s="4"/>
      <c r="C326" s="302" t="s">
        <v>310</v>
      </c>
      <c r="D326" s="303" t="s">
        <v>348</v>
      </c>
      <c r="E326" s="304">
        <v>5</v>
      </c>
      <c r="F326" s="305">
        <v>5</v>
      </c>
      <c r="G326" s="306">
        <v>0</v>
      </c>
    </row>
    <row r="327" spans="1:7">
      <c r="A327" s="4"/>
      <c r="B327" s="4"/>
      <c r="C327" s="302" t="s">
        <v>289</v>
      </c>
      <c r="D327" s="303" t="s">
        <v>377</v>
      </c>
      <c r="E327" s="304">
        <v>4</v>
      </c>
      <c r="F327" s="305">
        <v>4</v>
      </c>
      <c r="G327" s="306">
        <v>0</v>
      </c>
    </row>
    <row r="328" spans="1:7">
      <c r="A328" s="4"/>
      <c r="B328" s="4"/>
      <c r="C328" s="302" t="s">
        <v>319</v>
      </c>
      <c r="D328" s="303" t="s">
        <v>329</v>
      </c>
      <c r="E328" s="304">
        <v>4</v>
      </c>
      <c r="F328" s="305">
        <v>5</v>
      </c>
      <c r="G328" s="306">
        <v>0</v>
      </c>
    </row>
    <row r="329" spans="1:7">
      <c r="A329" s="4"/>
      <c r="B329" s="4"/>
      <c r="C329" s="302" t="s">
        <v>290</v>
      </c>
      <c r="D329" s="303" t="s">
        <v>322</v>
      </c>
      <c r="E329" s="304">
        <v>4</v>
      </c>
      <c r="F329" s="305">
        <v>6</v>
      </c>
      <c r="G329" s="306">
        <v>0</v>
      </c>
    </row>
    <row r="330" spans="1:7">
      <c r="A330" s="4"/>
      <c r="B330" s="4"/>
      <c r="C330" s="302" t="s">
        <v>290</v>
      </c>
      <c r="D330" s="303" t="s">
        <v>307</v>
      </c>
      <c r="E330" s="304">
        <v>4</v>
      </c>
      <c r="F330" s="305">
        <v>6</v>
      </c>
      <c r="G330" s="306">
        <v>0</v>
      </c>
    </row>
    <row r="331" spans="1:7">
      <c r="A331" s="4"/>
      <c r="B331" s="3"/>
      <c r="C331" s="302" t="s">
        <v>290</v>
      </c>
      <c r="D331" s="303" t="s">
        <v>356</v>
      </c>
      <c r="E331" s="304">
        <v>4</v>
      </c>
      <c r="F331" s="305">
        <v>2</v>
      </c>
      <c r="G331" s="306">
        <v>0</v>
      </c>
    </row>
    <row r="332" spans="1:7">
      <c r="A332" s="4"/>
      <c r="B332" s="208"/>
      <c r="C332" s="302" t="s">
        <v>290</v>
      </c>
      <c r="D332" s="303" t="s">
        <v>462</v>
      </c>
      <c r="E332" s="304">
        <v>4</v>
      </c>
      <c r="F332" s="305">
        <v>7</v>
      </c>
      <c r="G332" s="306">
        <v>1</v>
      </c>
    </row>
    <row r="333" spans="1:7">
      <c r="A333" s="4"/>
      <c r="B333" s="3"/>
      <c r="C333" s="302" t="s">
        <v>290</v>
      </c>
      <c r="D333" s="303" t="s">
        <v>423</v>
      </c>
      <c r="E333" s="304">
        <v>4</v>
      </c>
      <c r="F333" s="305">
        <v>3</v>
      </c>
      <c r="G333" s="306">
        <v>0</v>
      </c>
    </row>
    <row r="334" spans="1:7">
      <c r="A334" s="4"/>
      <c r="B334" s="3" t="s">
        <v>3</v>
      </c>
      <c r="C334" s="302" t="s">
        <v>320</v>
      </c>
      <c r="D334" s="303" t="s">
        <v>463</v>
      </c>
      <c r="E334" s="304">
        <v>4</v>
      </c>
      <c r="F334" s="305">
        <v>2</v>
      </c>
      <c r="G334" s="306">
        <v>0</v>
      </c>
    </row>
    <row r="335" spans="1:7">
      <c r="A335" s="4"/>
      <c r="B335" s="3" t="s">
        <v>4</v>
      </c>
      <c r="C335" s="302" t="s">
        <v>365</v>
      </c>
      <c r="D335" s="303" t="s">
        <v>305</v>
      </c>
      <c r="E335" s="304">
        <v>4</v>
      </c>
      <c r="F335" s="305">
        <v>3</v>
      </c>
      <c r="G335" s="306">
        <v>0</v>
      </c>
    </row>
    <row r="336" spans="1:7">
      <c r="A336" s="4"/>
      <c r="B336" s="3" t="s">
        <v>5</v>
      </c>
      <c r="C336" s="302" t="s">
        <v>414</v>
      </c>
      <c r="D336" s="303"/>
      <c r="E336" s="304">
        <v>4</v>
      </c>
      <c r="F336" s="305">
        <v>4</v>
      </c>
      <c r="G336" s="306">
        <v>0</v>
      </c>
    </row>
    <row r="337" spans="1:7">
      <c r="A337" s="4"/>
      <c r="B337" s="4"/>
      <c r="C337" s="302" t="s">
        <v>287</v>
      </c>
      <c r="D337" s="303" t="s">
        <v>322</v>
      </c>
      <c r="E337" s="304">
        <v>4</v>
      </c>
      <c r="F337" s="305">
        <v>4</v>
      </c>
      <c r="G337" s="306">
        <v>2</v>
      </c>
    </row>
    <row r="338" spans="1:7">
      <c r="A338" s="4"/>
      <c r="B338" s="4"/>
      <c r="C338" s="302" t="s">
        <v>287</v>
      </c>
      <c r="D338" s="303" t="s">
        <v>405</v>
      </c>
      <c r="E338" s="304">
        <v>4</v>
      </c>
      <c r="F338" s="305">
        <v>2</v>
      </c>
      <c r="G338" s="306">
        <v>0</v>
      </c>
    </row>
    <row r="339" spans="1:7">
      <c r="A339" s="4"/>
      <c r="B339" s="4"/>
      <c r="C339" s="302" t="s">
        <v>287</v>
      </c>
      <c r="D339" s="303" t="s">
        <v>464</v>
      </c>
      <c r="E339" s="304">
        <v>4</v>
      </c>
      <c r="F339" s="305">
        <v>4</v>
      </c>
      <c r="G339" s="306">
        <v>0</v>
      </c>
    </row>
    <row r="340" spans="1:7">
      <c r="A340" s="4"/>
      <c r="B340" s="4"/>
      <c r="C340" s="302" t="s">
        <v>398</v>
      </c>
      <c r="D340" s="303"/>
      <c r="E340" s="304">
        <v>4</v>
      </c>
      <c r="F340" s="305">
        <v>3</v>
      </c>
      <c r="G340" s="306">
        <v>0</v>
      </c>
    </row>
    <row r="341" spans="1:7">
      <c r="A341" s="4"/>
      <c r="B341" s="4"/>
      <c r="C341" s="302" t="s">
        <v>339</v>
      </c>
      <c r="D341" s="303" t="s">
        <v>429</v>
      </c>
      <c r="E341" s="304">
        <v>4</v>
      </c>
      <c r="F341" s="305">
        <v>4</v>
      </c>
      <c r="G341" s="306">
        <v>0</v>
      </c>
    </row>
    <row r="342" spans="1:7">
      <c r="A342" s="4"/>
      <c r="B342" s="4"/>
      <c r="C342" s="302" t="s">
        <v>339</v>
      </c>
      <c r="D342" s="303" t="s">
        <v>411</v>
      </c>
      <c r="E342" s="304">
        <v>4</v>
      </c>
      <c r="F342" s="305">
        <v>4</v>
      </c>
      <c r="G342" s="306">
        <v>0</v>
      </c>
    </row>
    <row r="343" spans="1:7">
      <c r="A343" s="4"/>
      <c r="B343" s="4"/>
      <c r="C343" s="302" t="s">
        <v>349</v>
      </c>
      <c r="D343" s="303" t="s">
        <v>322</v>
      </c>
      <c r="E343" s="304">
        <v>4</v>
      </c>
      <c r="F343" s="305">
        <v>9</v>
      </c>
      <c r="G343" s="306">
        <v>0</v>
      </c>
    </row>
    <row r="344" spans="1:7">
      <c r="A344" s="4"/>
      <c r="B344" s="4"/>
      <c r="C344" s="302" t="s">
        <v>465</v>
      </c>
      <c r="D344" s="303"/>
      <c r="E344" s="304">
        <v>4</v>
      </c>
      <c r="F344" s="305">
        <v>4</v>
      </c>
      <c r="G344" s="306">
        <v>0</v>
      </c>
    </row>
    <row r="345" spans="1:7">
      <c r="A345" s="4"/>
      <c r="B345" s="4"/>
      <c r="C345" s="302" t="s">
        <v>301</v>
      </c>
      <c r="D345" s="303" t="s">
        <v>466</v>
      </c>
      <c r="E345" s="304">
        <v>4</v>
      </c>
      <c r="F345" s="305">
        <v>6</v>
      </c>
      <c r="G345" s="306">
        <v>0</v>
      </c>
    </row>
    <row r="346" spans="1:7">
      <c r="A346" s="4"/>
      <c r="B346" s="4"/>
      <c r="C346" s="302" t="s">
        <v>455</v>
      </c>
      <c r="D346" s="303" t="s">
        <v>467</v>
      </c>
      <c r="E346" s="304">
        <v>4</v>
      </c>
      <c r="F346" s="305">
        <v>1</v>
      </c>
      <c r="G346" s="306">
        <v>0</v>
      </c>
    </row>
    <row r="347" spans="1:7">
      <c r="A347" s="4"/>
      <c r="B347" s="4"/>
      <c r="C347" s="302" t="s">
        <v>307</v>
      </c>
      <c r="D347" s="303" t="s">
        <v>290</v>
      </c>
      <c r="E347" s="304">
        <v>4</v>
      </c>
      <c r="F347" s="305">
        <v>6</v>
      </c>
      <c r="G347" s="306">
        <v>0</v>
      </c>
    </row>
    <row r="348" spans="1:7">
      <c r="A348" s="4"/>
      <c r="B348" s="3"/>
      <c r="C348" s="302" t="s">
        <v>307</v>
      </c>
      <c r="D348" s="303" t="s">
        <v>295</v>
      </c>
      <c r="E348" s="304">
        <v>4</v>
      </c>
      <c r="F348" s="305">
        <v>4</v>
      </c>
      <c r="G348" s="306">
        <v>0</v>
      </c>
    </row>
    <row r="349" spans="1:7">
      <c r="A349" s="4"/>
      <c r="B349" s="208"/>
      <c r="C349" s="302" t="s">
        <v>307</v>
      </c>
      <c r="D349" s="303" t="s">
        <v>285</v>
      </c>
      <c r="E349" s="304">
        <v>4</v>
      </c>
      <c r="F349" s="305">
        <v>2</v>
      </c>
      <c r="G349" s="306">
        <v>0</v>
      </c>
    </row>
    <row r="350" spans="1:7">
      <c r="A350" s="4"/>
      <c r="B350" s="3"/>
      <c r="C350" s="302" t="s">
        <v>213</v>
      </c>
      <c r="D350" s="303" t="s">
        <v>468</v>
      </c>
      <c r="E350" s="304">
        <v>4</v>
      </c>
      <c r="F350" s="305">
        <v>3</v>
      </c>
      <c r="G350" s="306">
        <v>0</v>
      </c>
    </row>
    <row r="351" spans="1:7">
      <c r="A351" s="4"/>
      <c r="B351" s="4"/>
      <c r="C351" s="302" t="s">
        <v>213</v>
      </c>
      <c r="D351" s="303" t="s">
        <v>297</v>
      </c>
      <c r="E351" s="304">
        <v>4</v>
      </c>
      <c r="F351" s="305">
        <v>2</v>
      </c>
      <c r="G351" s="306">
        <v>0</v>
      </c>
    </row>
    <row r="352" spans="1:7">
      <c r="A352" s="4"/>
      <c r="B352" s="4"/>
      <c r="C352" s="302" t="s">
        <v>213</v>
      </c>
      <c r="D352" s="303" t="s">
        <v>127</v>
      </c>
      <c r="E352" s="304">
        <v>4</v>
      </c>
      <c r="F352" s="305">
        <v>1</v>
      </c>
      <c r="G352" s="306">
        <v>0</v>
      </c>
    </row>
    <row r="353" spans="1:7">
      <c r="A353" s="4"/>
      <c r="B353" s="4"/>
      <c r="C353" s="302" t="s">
        <v>213</v>
      </c>
      <c r="D353" s="303" t="s">
        <v>469</v>
      </c>
      <c r="E353" s="304">
        <v>4</v>
      </c>
      <c r="F353" s="305">
        <v>3</v>
      </c>
      <c r="G353" s="306">
        <v>0</v>
      </c>
    </row>
    <row r="354" spans="1:7">
      <c r="A354" s="4"/>
      <c r="B354" s="4"/>
      <c r="C354" s="302" t="s">
        <v>283</v>
      </c>
      <c r="D354" s="303" t="s">
        <v>258</v>
      </c>
      <c r="E354" s="304">
        <v>4</v>
      </c>
      <c r="F354" s="305">
        <v>1</v>
      </c>
      <c r="G354" s="306">
        <v>0</v>
      </c>
    </row>
    <row r="355" spans="1:7">
      <c r="A355" s="4"/>
      <c r="B355" s="4"/>
      <c r="C355" s="302" t="s">
        <v>283</v>
      </c>
      <c r="D355" s="303" t="s">
        <v>470</v>
      </c>
      <c r="E355" s="304">
        <v>4</v>
      </c>
      <c r="F355" s="305">
        <v>3</v>
      </c>
      <c r="G355" s="306">
        <v>0</v>
      </c>
    </row>
    <row r="356" spans="1:7">
      <c r="A356" s="4"/>
      <c r="B356" s="4"/>
      <c r="C356" s="302" t="s">
        <v>471</v>
      </c>
      <c r="D356" s="303"/>
      <c r="E356" s="304">
        <v>4</v>
      </c>
      <c r="F356" s="305">
        <v>3</v>
      </c>
      <c r="G356" s="306">
        <v>0</v>
      </c>
    </row>
    <row r="357" spans="1:7">
      <c r="A357" s="4"/>
      <c r="B357" s="4"/>
      <c r="C357" s="302" t="s">
        <v>312</v>
      </c>
      <c r="D357" s="303" t="s">
        <v>295</v>
      </c>
      <c r="E357" s="304">
        <v>4</v>
      </c>
      <c r="F357" s="305">
        <v>5</v>
      </c>
      <c r="G357" s="306">
        <v>0</v>
      </c>
    </row>
    <row r="358" spans="1:7">
      <c r="A358" s="4"/>
      <c r="B358" s="4"/>
      <c r="C358" s="302" t="s">
        <v>472</v>
      </c>
      <c r="D358" s="303"/>
      <c r="E358" s="304">
        <v>4</v>
      </c>
      <c r="F358" s="305">
        <v>3</v>
      </c>
      <c r="G358" s="306">
        <v>1</v>
      </c>
    </row>
    <row r="359" spans="1:7">
      <c r="A359" s="4"/>
      <c r="B359" s="4"/>
      <c r="C359" s="302" t="s">
        <v>303</v>
      </c>
      <c r="D359" s="303" t="s">
        <v>316</v>
      </c>
      <c r="E359" s="304">
        <v>4</v>
      </c>
      <c r="F359" s="305">
        <v>4</v>
      </c>
      <c r="G359" s="306">
        <v>0</v>
      </c>
    </row>
    <row r="360" spans="1:7">
      <c r="A360" s="4"/>
      <c r="B360" s="4"/>
      <c r="C360" s="302" t="s">
        <v>303</v>
      </c>
      <c r="D360" s="303" t="s">
        <v>467</v>
      </c>
      <c r="E360" s="304">
        <v>4</v>
      </c>
      <c r="F360" s="305">
        <v>2</v>
      </c>
      <c r="G360" s="306">
        <v>0</v>
      </c>
    </row>
    <row r="361" spans="1:7">
      <c r="A361" s="4"/>
      <c r="B361" s="4"/>
      <c r="C361" s="302" t="s">
        <v>303</v>
      </c>
      <c r="D361" s="303" t="s">
        <v>329</v>
      </c>
      <c r="E361" s="304">
        <v>4</v>
      </c>
      <c r="F361" s="305">
        <v>3</v>
      </c>
      <c r="G361" s="306">
        <v>0</v>
      </c>
    </row>
    <row r="362" spans="1:7">
      <c r="A362" s="4"/>
      <c r="B362" s="4"/>
      <c r="C362" s="302" t="s">
        <v>364</v>
      </c>
      <c r="D362" s="303"/>
      <c r="E362" s="304">
        <v>4</v>
      </c>
      <c r="F362" s="305">
        <v>3</v>
      </c>
      <c r="G362" s="306">
        <v>0</v>
      </c>
    </row>
    <row r="363" spans="1:7">
      <c r="A363" s="4"/>
      <c r="B363" s="4"/>
      <c r="C363" s="302" t="s">
        <v>311</v>
      </c>
      <c r="D363" s="303" t="s">
        <v>324</v>
      </c>
      <c r="E363" s="304">
        <v>4</v>
      </c>
      <c r="F363" s="305">
        <v>2</v>
      </c>
      <c r="G363" s="306">
        <v>0</v>
      </c>
    </row>
    <row r="364" spans="1:7">
      <c r="A364" s="4"/>
      <c r="B364" s="4"/>
      <c r="C364" s="302" t="s">
        <v>311</v>
      </c>
      <c r="D364" s="303" t="s">
        <v>424</v>
      </c>
      <c r="E364" s="304">
        <v>4</v>
      </c>
      <c r="F364" s="305">
        <v>5</v>
      </c>
      <c r="G364" s="306">
        <v>0</v>
      </c>
    </row>
    <row r="365" spans="1:7">
      <c r="A365" s="4"/>
      <c r="B365" s="4"/>
      <c r="C365" s="302" t="s">
        <v>293</v>
      </c>
      <c r="D365" s="303" t="s">
        <v>294</v>
      </c>
      <c r="E365" s="304">
        <v>4</v>
      </c>
      <c r="F365" s="305">
        <v>4</v>
      </c>
      <c r="G365" s="306">
        <v>0</v>
      </c>
    </row>
    <row r="366" spans="1:7">
      <c r="A366" s="4"/>
      <c r="B366" s="4"/>
      <c r="C366" s="302" t="s">
        <v>297</v>
      </c>
      <c r="D366" s="303" t="s">
        <v>408</v>
      </c>
      <c r="E366" s="304">
        <v>4</v>
      </c>
      <c r="F366" s="305">
        <v>5</v>
      </c>
      <c r="G366" s="306">
        <v>0</v>
      </c>
    </row>
    <row r="367" spans="1:7">
      <c r="A367" s="4"/>
      <c r="B367" s="4"/>
      <c r="C367" s="302" t="s">
        <v>412</v>
      </c>
      <c r="D367" s="303" t="s">
        <v>475</v>
      </c>
      <c r="E367" s="304">
        <v>4</v>
      </c>
      <c r="F367" s="305">
        <v>4</v>
      </c>
      <c r="G367" s="306">
        <v>0</v>
      </c>
    </row>
    <row r="368" spans="1:7">
      <c r="A368" s="4"/>
      <c r="B368" s="4"/>
      <c r="C368" s="302" t="s">
        <v>299</v>
      </c>
      <c r="D368" s="303" t="s">
        <v>477</v>
      </c>
      <c r="E368" s="304">
        <v>4</v>
      </c>
      <c r="F368" s="305">
        <v>1</v>
      </c>
      <c r="G368" s="306">
        <v>0</v>
      </c>
    </row>
    <row r="369" spans="1:7">
      <c r="A369" s="4"/>
      <c r="B369" s="4"/>
      <c r="C369" s="302" t="s">
        <v>405</v>
      </c>
      <c r="D369" s="303" t="s">
        <v>424</v>
      </c>
      <c r="E369" s="304">
        <v>4</v>
      </c>
      <c r="F369" s="305">
        <v>3</v>
      </c>
      <c r="G369" s="306">
        <v>0</v>
      </c>
    </row>
    <row r="370" spans="1:7">
      <c r="A370" s="4"/>
      <c r="B370" s="4"/>
      <c r="C370" s="302" t="s">
        <v>353</v>
      </c>
      <c r="D370" s="303" t="s">
        <v>408</v>
      </c>
      <c r="E370" s="304">
        <v>4</v>
      </c>
      <c r="F370" s="305">
        <v>6</v>
      </c>
      <c r="G370" s="306">
        <v>0</v>
      </c>
    </row>
    <row r="371" spans="1:7">
      <c r="A371" s="4"/>
      <c r="B371" s="4"/>
      <c r="C371" s="302" t="s">
        <v>292</v>
      </c>
      <c r="D371" s="303" t="s">
        <v>478</v>
      </c>
      <c r="E371" s="304">
        <v>4</v>
      </c>
      <c r="F371" s="305">
        <v>5</v>
      </c>
      <c r="G371" s="306">
        <v>0</v>
      </c>
    </row>
    <row r="372" spans="1:7">
      <c r="A372" s="4"/>
      <c r="B372" s="4"/>
      <c r="C372" s="302" t="s">
        <v>294</v>
      </c>
      <c r="D372" s="303" t="s">
        <v>397</v>
      </c>
      <c r="E372" s="304">
        <v>4</v>
      </c>
      <c r="F372" s="305">
        <v>2</v>
      </c>
      <c r="G372" s="306">
        <v>0</v>
      </c>
    </row>
    <row r="373" spans="1:7">
      <c r="A373" s="4"/>
      <c r="B373" s="3"/>
      <c r="C373" s="302" t="s">
        <v>258</v>
      </c>
      <c r="D373" s="303" t="s">
        <v>479</v>
      </c>
      <c r="E373" s="304">
        <v>4</v>
      </c>
      <c r="F373" s="305">
        <v>5</v>
      </c>
      <c r="G373" s="306">
        <v>0</v>
      </c>
    </row>
    <row r="374" spans="1:7">
      <c r="A374" s="4"/>
      <c r="B374" s="208"/>
      <c r="C374" s="302" t="s">
        <v>258</v>
      </c>
      <c r="D374" s="303" t="s">
        <v>338</v>
      </c>
      <c r="E374" s="304">
        <v>4</v>
      </c>
      <c r="F374" s="305">
        <v>6</v>
      </c>
      <c r="G374" s="306">
        <v>0</v>
      </c>
    </row>
    <row r="375" spans="1:7">
      <c r="A375" s="4"/>
      <c r="B375" s="3"/>
      <c r="C375" s="302" t="s">
        <v>258</v>
      </c>
      <c r="D375" s="303" t="s">
        <v>480</v>
      </c>
      <c r="E375" s="304">
        <v>4</v>
      </c>
      <c r="F375" s="305">
        <v>5</v>
      </c>
      <c r="G375" s="306">
        <v>0</v>
      </c>
    </row>
    <row r="376" spans="1:7">
      <c r="A376" s="4"/>
      <c r="B376" s="4"/>
      <c r="C376" s="302" t="s">
        <v>331</v>
      </c>
      <c r="D376" s="303" t="s">
        <v>481</v>
      </c>
      <c r="E376" s="304">
        <v>4</v>
      </c>
      <c r="F376" s="305">
        <v>3</v>
      </c>
      <c r="G376" s="306">
        <v>0</v>
      </c>
    </row>
    <row r="377" spans="1:7">
      <c r="A377" s="4"/>
      <c r="B377" s="4"/>
      <c r="C377" s="302" t="s">
        <v>346</v>
      </c>
      <c r="D377" s="303" t="s">
        <v>334</v>
      </c>
      <c r="E377" s="304">
        <v>4</v>
      </c>
      <c r="F377" s="305">
        <v>3</v>
      </c>
      <c r="G377" s="306">
        <v>0</v>
      </c>
    </row>
    <row r="378" spans="1:7">
      <c r="A378" s="4"/>
      <c r="B378" s="4"/>
      <c r="C378" s="302" t="s">
        <v>346</v>
      </c>
      <c r="D378" s="303" t="s">
        <v>423</v>
      </c>
      <c r="E378" s="304">
        <v>4</v>
      </c>
      <c r="F378" s="305">
        <v>3</v>
      </c>
      <c r="G378" s="306">
        <v>0</v>
      </c>
    </row>
    <row r="379" spans="1:7">
      <c r="A379" s="4"/>
      <c r="B379" s="4"/>
      <c r="C379" s="302" t="s">
        <v>337</v>
      </c>
      <c r="D379" s="303" t="s">
        <v>482</v>
      </c>
      <c r="E379" s="304">
        <v>4</v>
      </c>
      <c r="F379" s="305">
        <v>1</v>
      </c>
      <c r="G379" s="306">
        <v>0</v>
      </c>
    </row>
    <row r="380" spans="1:7">
      <c r="A380" s="4"/>
      <c r="B380" s="4"/>
      <c r="C380" s="302" t="s">
        <v>291</v>
      </c>
      <c r="D380" s="303" t="s">
        <v>483</v>
      </c>
      <c r="E380" s="304">
        <v>4</v>
      </c>
      <c r="F380" s="305">
        <v>5</v>
      </c>
      <c r="G380" s="306">
        <v>0</v>
      </c>
    </row>
    <row r="381" spans="1:7">
      <c r="A381" s="4"/>
      <c r="B381" s="4"/>
      <c r="C381" s="302" t="s">
        <v>291</v>
      </c>
      <c r="D381" s="303" t="s">
        <v>418</v>
      </c>
      <c r="E381" s="304">
        <v>4</v>
      </c>
      <c r="F381" s="305">
        <v>0</v>
      </c>
      <c r="G381" s="306">
        <v>0</v>
      </c>
    </row>
    <row r="382" spans="1:7">
      <c r="A382" s="4"/>
      <c r="B382" s="4"/>
      <c r="C382" s="302" t="s">
        <v>291</v>
      </c>
      <c r="D382" s="303" t="s">
        <v>389</v>
      </c>
      <c r="E382" s="304">
        <v>4</v>
      </c>
      <c r="F382" s="305">
        <v>4</v>
      </c>
      <c r="G382" s="306">
        <v>0</v>
      </c>
    </row>
    <row r="383" spans="1:7">
      <c r="A383" s="4"/>
      <c r="B383" s="4"/>
      <c r="C383" s="302" t="s">
        <v>291</v>
      </c>
      <c r="D383" s="303" t="s">
        <v>485</v>
      </c>
      <c r="E383" s="304">
        <v>4</v>
      </c>
      <c r="F383" s="305">
        <v>6</v>
      </c>
      <c r="G383" s="306">
        <v>0</v>
      </c>
    </row>
    <row r="384" spans="1:7">
      <c r="A384" s="4"/>
      <c r="B384" s="4"/>
      <c r="C384" s="302" t="s">
        <v>291</v>
      </c>
      <c r="D384" s="303" t="s">
        <v>486</v>
      </c>
      <c r="E384" s="304">
        <v>4</v>
      </c>
      <c r="F384" s="305">
        <v>2</v>
      </c>
      <c r="G384" s="306">
        <v>1</v>
      </c>
    </row>
    <row r="385" spans="1:7">
      <c r="A385" s="4"/>
      <c r="B385" s="4"/>
      <c r="C385" s="302" t="s">
        <v>467</v>
      </c>
      <c r="D385" s="303" t="s">
        <v>455</v>
      </c>
      <c r="E385" s="304">
        <v>4</v>
      </c>
      <c r="F385" s="305">
        <v>3</v>
      </c>
      <c r="G385" s="306">
        <v>0</v>
      </c>
    </row>
    <row r="386" spans="1:7">
      <c r="A386" s="4"/>
      <c r="B386" s="4"/>
      <c r="C386" s="302" t="s">
        <v>313</v>
      </c>
      <c r="D386" s="303" t="s">
        <v>488</v>
      </c>
      <c r="E386" s="304">
        <v>4</v>
      </c>
      <c r="F386" s="305">
        <v>3</v>
      </c>
      <c r="G386" s="306">
        <v>0</v>
      </c>
    </row>
    <row r="387" spans="1:7">
      <c r="A387" s="4"/>
      <c r="B387" s="4"/>
      <c r="C387" s="302" t="s">
        <v>269</v>
      </c>
      <c r="D387" s="303" t="s">
        <v>290</v>
      </c>
      <c r="E387" s="304">
        <v>4</v>
      </c>
      <c r="F387" s="305">
        <v>5</v>
      </c>
      <c r="G387" s="306">
        <v>0</v>
      </c>
    </row>
    <row r="388" spans="1:7">
      <c r="A388" s="4"/>
      <c r="B388" s="4"/>
      <c r="C388" s="302" t="s">
        <v>269</v>
      </c>
      <c r="D388" s="303" t="s">
        <v>489</v>
      </c>
      <c r="E388" s="304">
        <v>4</v>
      </c>
      <c r="F388" s="305">
        <v>3</v>
      </c>
      <c r="G388" s="306">
        <v>0</v>
      </c>
    </row>
    <row r="389" spans="1:7">
      <c r="A389" s="4"/>
      <c r="B389" s="4"/>
      <c r="C389" s="302" t="s">
        <v>269</v>
      </c>
      <c r="D389" s="303" t="s">
        <v>490</v>
      </c>
      <c r="E389" s="304">
        <v>4</v>
      </c>
      <c r="F389" s="305">
        <v>3</v>
      </c>
      <c r="G389" s="306">
        <v>0</v>
      </c>
    </row>
    <row r="390" spans="1:7">
      <c r="A390" s="4"/>
      <c r="B390" s="4"/>
      <c r="C390" s="302" t="s">
        <v>269</v>
      </c>
      <c r="D390" s="303" t="s">
        <v>302</v>
      </c>
      <c r="E390" s="304">
        <v>4</v>
      </c>
      <c r="F390" s="305">
        <v>2</v>
      </c>
      <c r="G390" s="306">
        <v>0</v>
      </c>
    </row>
    <row r="391" spans="1:7">
      <c r="A391" s="4"/>
      <c r="B391" s="4"/>
      <c r="C391" s="302" t="s">
        <v>269</v>
      </c>
      <c r="D391" s="303" t="s">
        <v>285</v>
      </c>
      <c r="E391" s="304">
        <v>4</v>
      </c>
      <c r="F391" s="305">
        <v>3</v>
      </c>
      <c r="G391" s="306">
        <v>0</v>
      </c>
    </row>
    <row r="392" spans="1:7">
      <c r="A392" s="4"/>
      <c r="B392" s="4"/>
      <c r="C392" s="302" t="s">
        <v>334</v>
      </c>
      <c r="D392" s="303" t="s">
        <v>288</v>
      </c>
      <c r="E392" s="304">
        <v>4</v>
      </c>
      <c r="F392" s="305">
        <v>4</v>
      </c>
      <c r="G392" s="306">
        <v>0</v>
      </c>
    </row>
    <row r="393" spans="1:7">
      <c r="A393" s="4"/>
      <c r="B393" s="4"/>
      <c r="C393" s="302" t="s">
        <v>389</v>
      </c>
      <c r="D393" s="303"/>
      <c r="E393" s="304">
        <v>4</v>
      </c>
      <c r="F393" s="305">
        <v>4</v>
      </c>
      <c r="G393" s="306">
        <v>0</v>
      </c>
    </row>
    <row r="394" spans="1:7">
      <c r="A394" s="4"/>
      <c r="B394" s="4"/>
      <c r="C394" s="302" t="s">
        <v>370</v>
      </c>
      <c r="D394" s="303" t="s">
        <v>471</v>
      </c>
      <c r="E394" s="304">
        <v>4</v>
      </c>
      <c r="F394" s="305">
        <v>4</v>
      </c>
      <c r="G394" s="306">
        <v>0</v>
      </c>
    </row>
    <row r="395" spans="1:7">
      <c r="A395" s="4"/>
      <c r="B395" s="4"/>
      <c r="C395" s="302" t="s">
        <v>298</v>
      </c>
      <c r="D395" s="303" t="s">
        <v>316</v>
      </c>
      <c r="E395" s="304">
        <v>4</v>
      </c>
      <c r="F395" s="305">
        <v>3</v>
      </c>
      <c r="G395" s="306">
        <v>0</v>
      </c>
    </row>
    <row r="396" spans="1:7">
      <c r="A396" s="4"/>
      <c r="B396" s="4"/>
      <c r="C396" s="302" t="s">
        <v>298</v>
      </c>
      <c r="D396" s="303" t="s">
        <v>308</v>
      </c>
      <c r="E396" s="304">
        <v>4</v>
      </c>
      <c r="F396" s="305">
        <v>2</v>
      </c>
      <c r="G396" s="306">
        <v>0</v>
      </c>
    </row>
    <row r="397" spans="1:7">
      <c r="A397" s="4"/>
      <c r="B397" s="4"/>
      <c r="C397" s="302" t="s">
        <v>298</v>
      </c>
      <c r="D397" s="303" t="s">
        <v>329</v>
      </c>
      <c r="E397" s="304">
        <v>4</v>
      </c>
      <c r="F397" s="305">
        <v>3</v>
      </c>
      <c r="G397" s="306">
        <v>0</v>
      </c>
    </row>
    <row r="398" spans="1:7">
      <c r="A398" s="4"/>
      <c r="B398" s="4"/>
      <c r="C398" s="302" t="s">
        <v>492</v>
      </c>
      <c r="D398" s="303"/>
      <c r="E398" s="304">
        <v>4</v>
      </c>
      <c r="F398" s="305">
        <v>1</v>
      </c>
      <c r="G398" s="306">
        <v>0</v>
      </c>
    </row>
    <row r="399" spans="1:7">
      <c r="A399" s="4"/>
      <c r="B399" s="4"/>
      <c r="C399" s="302" t="s">
        <v>464</v>
      </c>
      <c r="D399" s="303"/>
      <c r="E399" s="304">
        <v>4</v>
      </c>
      <c r="F399" s="305">
        <v>1</v>
      </c>
      <c r="G399" s="306">
        <v>0</v>
      </c>
    </row>
    <row r="400" spans="1:7">
      <c r="A400" s="4"/>
      <c r="B400" s="4"/>
      <c r="C400" s="302" t="s">
        <v>300</v>
      </c>
      <c r="D400" s="303" t="s">
        <v>493</v>
      </c>
      <c r="E400" s="304">
        <v>4</v>
      </c>
      <c r="F400" s="305">
        <v>6</v>
      </c>
      <c r="G400" s="306">
        <v>0</v>
      </c>
    </row>
    <row r="401" spans="1:7">
      <c r="A401" s="4"/>
      <c r="B401" s="4"/>
      <c r="C401" s="302" t="s">
        <v>295</v>
      </c>
      <c r="D401" s="303" t="s">
        <v>398</v>
      </c>
      <c r="E401" s="304">
        <v>4</v>
      </c>
      <c r="F401" s="305">
        <v>7</v>
      </c>
      <c r="G401" s="306">
        <v>0</v>
      </c>
    </row>
    <row r="402" spans="1:7">
      <c r="A402" s="4"/>
      <c r="B402" s="4"/>
      <c r="C402" s="302" t="s">
        <v>295</v>
      </c>
      <c r="D402" s="303" t="s">
        <v>292</v>
      </c>
      <c r="E402" s="304">
        <v>4</v>
      </c>
      <c r="F402" s="305">
        <v>3</v>
      </c>
      <c r="G402" s="306">
        <v>0</v>
      </c>
    </row>
    <row r="403" spans="1:7">
      <c r="A403" s="4"/>
      <c r="B403" s="3"/>
      <c r="C403" s="302" t="s">
        <v>295</v>
      </c>
      <c r="D403" s="303" t="s">
        <v>469</v>
      </c>
      <c r="E403" s="304">
        <v>4</v>
      </c>
      <c r="F403" s="305">
        <v>4</v>
      </c>
      <c r="G403" s="306">
        <v>0</v>
      </c>
    </row>
    <row r="404" spans="1:7">
      <c r="A404" s="4"/>
      <c r="B404" s="208"/>
      <c r="C404" s="302" t="s">
        <v>295</v>
      </c>
      <c r="D404" s="303" t="s">
        <v>409</v>
      </c>
      <c r="E404" s="304">
        <v>4</v>
      </c>
      <c r="F404" s="305">
        <v>2</v>
      </c>
      <c r="G404" s="306">
        <v>0</v>
      </c>
    </row>
    <row r="405" spans="1:7">
      <c r="A405" s="4"/>
      <c r="B405" s="3"/>
      <c r="C405" s="302" t="s">
        <v>302</v>
      </c>
      <c r="D405" s="303" t="s">
        <v>322</v>
      </c>
      <c r="E405" s="304">
        <v>4</v>
      </c>
      <c r="F405" s="305">
        <v>2</v>
      </c>
      <c r="G405" s="306">
        <v>0</v>
      </c>
    </row>
    <row r="406" spans="1:7">
      <c r="A406" s="4"/>
      <c r="B406" s="4"/>
      <c r="C406" s="302" t="s">
        <v>342</v>
      </c>
      <c r="D406" s="303" t="s">
        <v>382</v>
      </c>
      <c r="E406" s="304">
        <v>4</v>
      </c>
      <c r="F406" s="305">
        <v>2</v>
      </c>
      <c r="G406" s="306">
        <v>0</v>
      </c>
    </row>
    <row r="407" spans="1:7">
      <c r="A407" s="4"/>
      <c r="B407" s="4"/>
      <c r="C407" s="302" t="s">
        <v>329</v>
      </c>
      <c r="D407" s="303" t="s">
        <v>494</v>
      </c>
      <c r="E407" s="304">
        <v>4</v>
      </c>
      <c r="F407" s="305">
        <v>2</v>
      </c>
      <c r="G407" s="306">
        <v>0</v>
      </c>
    </row>
    <row r="408" spans="1:7">
      <c r="A408" s="4"/>
      <c r="B408" s="4"/>
      <c r="C408" s="302" t="s">
        <v>329</v>
      </c>
      <c r="D408" s="303" t="s">
        <v>376</v>
      </c>
      <c r="E408" s="304">
        <v>4</v>
      </c>
      <c r="F408" s="305">
        <v>2</v>
      </c>
      <c r="G408" s="306">
        <v>0</v>
      </c>
    </row>
    <row r="409" spans="1:7">
      <c r="A409" s="4"/>
      <c r="B409" s="4"/>
      <c r="C409" s="302" t="s">
        <v>288</v>
      </c>
      <c r="D409" s="303" t="s">
        <v>292</v>
      </c>
      <c r="E409" s="304">
        <v>4</v>
      </c>
      <c r="F409" s="305">
        <v>2</v>
      </c>
      <c r="G409" s="306">
        <v>0</v>
      </c>
    </row>
    <row r="410" spans="1:7">
      <c r="A410" s="4"/>
      <c r="B410" s="4"/>
      <c r="C410" s="302" t="s">
        <v>288</v>
      </c>
      <c r="D410" s="303" t="s">
        <v>269</v>
      </c>
      <c r="E410" s="304">
        <v>4</v>
      </c>
      <c r="F410" s="305">
        <v>1</v>
      </c>
      <c r="G410" s="306">
        <v>0</v>
      </c>
    </row>
    <row r="411" spans="1:7">
      <c r="A411" s="4"/>
      <c r="B411" s="4"/>
      <c r="C411" s="302" t="s">
        <v>285</v>
      </c>
      <c r="D411" s="303" t="s">
        <v>495</v>
      </c>
      <c r="E411" s="304">
        <v>4</v>
      </c>
      <c r="F411" s="305">
        <v>6</v>
      </c>
      <c r="G411" s="306">
        <v>0</v>
      </c>
    </row>
    <row r="412" spans="1:7">
      <c r="A412" s="4"/>
      <c r="B412" s="4"/>
      <c r="C412" s="302" t="s">
        <v>285</v>
      </c>
      <c r="D412" s="303" t="s">
        <v>269</v>
      </c>
      <c r="E412" s="304">
        <v>4</v>
      </c>
      <c r="F412" s="305">
        <v>7</v>
      </c>
      <c r="G412" s="306">
        <v>0</v>
      </c>
    </row>
    <row r="413" spans="1:7">
      <c r="A413" s="4"/>
      <c r="B413" s="4"/>
      <c r="C413" s="302" t="s">
        <v>285</v>
      </c>
      <c r="D413" s="303" t="s">
        <v>325</v>
      </c>
      <c r="E413" s="304">
        <v>4</v>
      </c>
      <c r="F413" s="305">
        <v>2</v>
      </c>
      <c r="G413" s="306">
        <v>0</v>
      </c>
    </row>
    <row r="414" spans="1:7">
      <c r="A414" s="4"/>
      <c r="B414" s="3" t="s">
        <v>3</v>
      </c>
      <c r="C414" s="302" t="s">
        <v>304</v>
      </c>
      <c r="D414" s="303" t="s">
        <v>289</v>
      </c>
      <c r="E414" s="304">
        <v>4</v>
      </c>
      <c r="F414" s="305">
        <v>4</v>
      </c>
      <c r="G414" s="306">
        <v>0</v>
      </c>
    </row>
    <row r="415" spans="1:7">
      <c r="A415" s="4"/>
      <c r="B415" s="3" t="s">
        <v>4</v>
      </c>
      <c r="C415" s="302" t="s">
        <v>304</v>
      </c>
      <c r="D415" s="303" t="s">
        <v>285</v>
      </c>
      <c r="E415" s="304">
        <v>4</v>
      </c>
      <c r="F415" s="305">
        <v>3</v>
      </c>
      <c r="G415" s="306">
        <v>0</v>
      </c>
    </row>
    <row r="416" spans="1:7">
      <c r="A416" s="4"/>
      <c r="B416" s="3" t="s">
        <v>5</v>
      </c>
      <c r="C416" s="302" t="s">
        <v>459</v>
      </c>
      <c r="D416" s="303"/>
      <c r="E416" s="304">
        <v>4</v>
      </c>
      <c r="F416" s="305">
        <v>7</v>
      </c>
      <c r="G416" s="306">
        <v>0</v>
      </c>
    </row>
    <row r="417" spans="1:7">
      <c r="A417" s="4"/>
      <c r="B417" s="4"/>
      <c r="C417" s="302" t="s">
        <v>497</v>
      </c>
      <c r="D417" s="303"/>
      <c r="E417" s="304">
        <v>4</v>
      </c>
      <c r="F417" s="305">
        <v>4</v>
      </c>
      <c r="G417" s="306">
        <v>0</v>
      </c>
    </row>
    <row r="418" spans="1:7">
      <c r="A418" s="4"/>
      <c r="B418" s="4"/>
      <c r="C418" s="302" t="s">
        <v>498</v>
      </c>
      <c r="D418" s="303"/>
      <c r="E418" s="304">
        <v>4</v>
      </c>
      <c r="F418" s="305">
        <v>3</v>
      </c>
      <c r="G418" s="306">
        <v>0</v>
      </c>
    </row>
    <row r="419" spans="1:7">
      <c r="A419" s="4"/>
      <c r="B419" s="4"/>
      <c r="C419" s="302" t="s">
        <v>433</v>
      </c>
      <c r="D419" s="303"/>
      <c r="E419" s="304">
        <v>4</v>
      </c>
      <c r="F419" s="305">
        <v>3</v>
      </c>
      <c r="G419" s="306">
        <v>0</v>
      </c>
    </row>
    <row r="420" spans="1:7">
      <c r="A420" s="4"/>
      <c r="B420" s="4"/>
      <c r="C420" s="302" t="s">
        <v>314</v>
      </c>
      <c r="D420" s="303" t="s">
        <v>475</v>
      </c>
      <c r="E420" s="304">
        <v>4</v>
      </c>
      <c r="F420" s="305">
        <v>7</v>
      </c>
      <c r="G420" s="306">
        <v>0</v>
      </c>
    </row>
    <row r="421" spans="1:7">
      <c r="A421" s="4"/>
      <c r="B421" s="4"/>
      <c r="C421" s="302" t="s">
        <v>128</v>
      </c>
      <c r="D421" s="303" t="s">
        <v>499</v>
      </c>
      <c r="E421" s="304">
        <v>4</v>
      </c>
      <c r="F421" s="305">
        <v>3</v>
      </c>
      <c r="G421" s="306">
        <v>0</v>
      </c>
    </row>
    <row r="422" spans="1:7">
      <c r="A422" s="4"/>
      <c r="B422" s="4"/>
      <c r="C422" s="302" t="s">
        <v>343</v>
      </c>
      <c r="D422" s="303" t="s">
        <v>300</v>
      </c>
      <c r="E422" s="304">
        <v>4</v>
      </c>
      <c r="F422" s="305">
        <v>3</v>
      </c>
      <c r="G422" s="306">
        <v>0</v>
      </c>
    </row>
    <row r="423" spans="1:7">
      <c r="A423" s="4"/>
      <c r="B423" s="4"/>
      <c r="C423" s="302" t="s">
        <v>289</v>
      </c>
      <c r="D423" s="303" t="s">
        <v>316</v>
      </c>
      <c r="E423" s="304">
        <v>3</v>
      </c>
      <c r="F423" s="305">
        <v>1</v>
      </c>
      <c r="G423" s="306">
        <v>0</v>
      </c>
    </row>
    <row r="424" spans="1:7">
      <c r="A424" s="4"/>
      <c r="B424" s="4"/>
      <c r="C424" s="302" t="s">
        <v>289</v>
      </c>
      <c r="D424" s="303" t="s">
        <v>500</v>
      </c>
      <c r="E424" s="304">
        <v>3</v>
      </c>
      <c r="F424" s="305">
        <v>3</v>
      </c>
      <c r="G424" s="306">
        <v>0</v>
      </c>
    </row>
    <row r="425" spans="1:7">
      <c r="A425" s="4"/>
      <c r="B425" s="4"/>
      <c r="C425" s="302" t="s">
        <v>289</v>
      </c>
      <c r="D425" s="303" t="s">
        <v>389</v>
      </c>
      <c r="E425" s="304">
        <v>3</v>
      </c>
      <c r="F425" s="305">
        <v>2</v>
      </c>
      <c r="G425" s="306">
        <v>0</v>
      </c>
    </row>
    <row r="426" spans="1:7">
      <c r="A426" s="4"/>
      <c r="B426" s="4"/>
      <c r="C426" s="302" t="s">
        <v>289</v>
      </c>
      <c r="D426" s="303" t="s">
        <v>369</v>
      </c>
      <c r="E426" s="304">
        <v>3</v>
      </c>
      <c r="F426" s="305">
        <v>3</v>
      </c>
      <c r="G426" s="306">
        <v>0</v>
      </c>
    </row>
    <row r="427" spans="1:7">
      <c r="A427" s="4"/>
      <c r="B427" s="4"/>
      <c r="C427" s="302" t="s">
        <v>289</v>
      </c>
      <c r="D427" s="303" t="s">
        <v>501</v>
      </c>
      <c r="E427" s="304">
        <v>3</v>
      </c>
      <c r="F427" s="305">
        <v>3</v>
      </c>
      <c r="G427" s="306">
        <v>0</v>
      </c>
    </row>
    <row r="428" spans="1:7">
      <c r="A428" s="4"/>
      <c r="B428" s="3"/>
      <c r="C428" s="302" t="s">
        <v>289</v>
      </c>
      <c r="D428" s="303" t="s">
        <v>325</v>
      </c>
      <c r="E428" s="304">
        <v>3</v>
      </c>
      <c r="F428" s="305">
        <v>0</v>
      </c>
      <c r="G428" s="306">
        <v>0</v>
      </c>
    </row>
    <row r="429" spans="1:7">
      <c r="A429" s="4"/>
      <c r="B429" s="208"/>
      <c r="C429" s="302" t="s">
        <v>289</v>
      </c>
      <c r="D429" s="303" t="s">
        <v>304</v>
      </c>
      <c r="E429" s="304">
        <v>3</v>
      </c>
      <c r="F429" s="305">
        <v>2</v>
      </c>
      <c r="G429" s="306">
        <v>0</v>
      </c>
    </row>
    <row r="430" spans="1:7">
      <c r="A430" s="4"/>
      <c r="B430" s="3"/>
      <c r="C430" s="302" t="s">
        <v>319</v>
      </c>
      <c r="D430" s="303" t="s">
        <v>307</v>
      </c>
      <c r="E430" s="304">
        <v>3</v>
      </c>
      <c r="F430" s="305">
        <v>3</v>
      </c>
      <c r="G430" s="306">
        <v>0</v>
      </c>
    </row>
    <row r="431" spans="1:7">
      <c r="A431" s="4"/>
      <c r="B431" s="4"/>
      <c r="C431" s="302" t="s">
        <v>319</v>
      </c>
      <c r="D431" s="303" t="s">
        <v>311</v>
      </c>
      <c r="E431" s="304">
        <v>3</v>
      </c>
      <c r="F431" s="305">
        <v>1</v>
      </c>
      <c r="G431" s="306">
        <v>0</v>
      </c>
    </row>
    <row r="432" spans="1:7">
      <c r="A432" s="4"/>
      <c r="B432" s="4"/>
      <c r="C432" s="302" t="s">
        <v>319</v>
      </c>
      <c r="D432" s="303" t="s">
        <v>337</v>
      </c>
      <c r="E432" s="304">
        <v>3</v>
      </c>
      <c r="F432" s="305">
        <v>0</v>
      </c>
      <c r="G432" s="306">
        <v>0</v>
      </c>
    </row>
    <row r="433" spans="1:7">
      <c r="A433" s="4"/>
      <c r="B433" s="4"/>
      <c r="C433" s="302" t="s">
        <v>319</v>
      </c>
      <c r="D433" s="303" t="s">
        <v>305</v>
      </c>
      <c r="E433" s="304">
        <v>3</v>
      </c>
      <c r="F433" s="305">
        <v>2</v>
      </c>
      <c r="G433" s="306">
        <v>0</v>
      </c>
    </row>
    <row r="434" spans="1:7">
      <c r="A434" s="4"/>
      <c r="B434" s="4"/>
      <c r="C434" s="302" t="s">
        <v>446</v>
      </c>
      <c r="D434" s="303" t="s">
        <v>331</v>
      </c>
      <c r="E434" s="304">
        <v>3</v>
      </c>
      <c r="F434" s="305">
        <v>0</v>
      </c>
      <c r="G434" s="306">
        <v>0</v>
      </c>
    </row>
    <row r="435" spans="1:7">
      <c r="A435" s="4"/>
      <c r="B435" s="4"/>
      <c r="C435" s="302" t="s">
        <v>397</v>
      </c>
      <c r="D435" s="303" t="s">
        <v>502</v>
      </c>
      <c r="E435" s="304">
        <v>3</v>
      </c>
      <c r="F435" s="305">
        <v>1</v>
      </c>
      <c r="G435" s="306">
        <v>0</v>
      </c>
    </row>
    <row r="436" spans="1:7">
      <c r="A436" s="4"/>
      <c r="B436" s="4"/>
      <c r="C436" s="302" t="s">
        <v>290</v>
      </c>
      <c r="D436" s="303" t="s">
        <v>283</v>
      </c>
      <c r="E436" s="304">
        <v>3</v>
      </c>
      <c r="F436" s="305">
        <v>4</v>
      </c>
      <c r="G436" s="306">
        <v>0</v>
      </c>
    </row>
    <row r="437" spans="1:7">
      <c r="A437" s="4"/>
      <c r="B437" s="4"/>
      <c r="C437" s="302" t="s">
        <v>290</v>
      </c>
      <c r="D437" s="303" t="s">
        <v>503</v>
      </c>
      <c r="E437" s="304">
        <v>3</v>
      </c>
      <c r="F437" s="305">
        <v>2</v>
      </c>
      <c r="G437" s="306">
        <v>0</v>
      </c>
    </row>
    <row r="438" spans="1:7">
      <c r="A438" s="4"/>
      <c r="B438" s="4"/>
      <c r="C438" s="302" t="s">
        <v>290</v>
      </c>
      <c r="D438" s="303" t="s">
        <v>406</v>
      </c>
      <c r="E438" s="304">
        <v>3</v>
      </c>
      <c r="F438" s="305">
        <v>3</v>
      </c>
      <c r="G438" s="306">
        <v>0</v>
      </c>
    </row>
    <row r="439" spans="1:7">
      <c r="A439" s="4"/>
      <c r="B439" s="4"/>
      <c r="C439" s="302" t="s">
        <v>290</v>
      </c>
      <c r="D439" s="303" t="s">
        <v>495</v>
      </c>
      <c r="E439" s="304">
        <v>3</v>
      </c>
      <c r="F439" s="305">
        <v>1</v>
      </c>
      <c r="G439" s="306">
        <v>0</v>
      </c>
    </row>
    <row r="440" spans="1:7">
      <c r="A440" s="4"/>
      <c r="B440" s="4"/>
      <c r="C440" s="302" t="s">
        <v>290</v>
      </c>
      <c r="D440" s="303" t="s">
        <v>377</v>
      </c>
      <c r="E440" s="304">
        <v>3</v>
      </c>
      <c r="F440" s="305">
        <v>2</v>
      </c>
      <c r="G440" s="306">
        <v>0</v>
      </c>
    </row>
    <row r="441" spans="1:7">
      <c r="A441" s="4"/>
      <c r="B441" s="4"/>
      <c r="C441" s="302" t="s">
        <v>290</v>
      </c>
      <c r="D441" s="303" t="s">
        <v>269</v>
      </c>
      <c r="E441" s="304">
        <v>3</v>
      </c>
      <c r="F441" s="305">
        <v>2</v>
      </c>
      <c r="G441" s="306">
        <v>0</v>
      </c>
    </row>
    <row r="442" spans="1:7">
      <c r="A442" s="4"/>
      <c r="B442" s="4"/>
      <c r="C442" s="302" t="s">
        <v>290</v>
      </c>
      <c r="D442" s="303" t="s">
        <v>418</v>
      </c>
      <c r="E442" s="304">
        <v>3</v>
      </c>
      <c r="F442" s="305">
        <v>4</v>
      </c>
      <c r="G442" s="306">
        <v>0</v>
      </c>
    </row>
    <row r="443" spans="1:7">
      <c r="A443" s="4"/>
      <c r="B443" s="4"/>
      <c r="C443" s="302" t="s">
        <v>290</v>
      </c>
      <c r="D443" s="303" t="s">
        <v>504</v>
      </c>
      <c r="E443" s="304">
        <v>3</v>
      </c>
      <c r="F443" s="305">
        <v>3</v>
      </c>
      <c r="G443" s="306">
        <v>0</v>
      </c>
    </row>
    <row r="444" spans="1:7">
      <c r="A444" s="4"/>
      <c r="B444" s="4"/>
      <c r="C444" s="302" t="s">
        <v>290</v>
      </c>
      <c r="D444" s="303" t="s">
        <v>505</v>
      </c>
      <c r="E444" s="304">
        <v>3</v>
      </c>
      <c r="F444" s="305">
        <v>3</v>
      </c>
      <c r="G444" s="306">
        <v>0</v>
      </c>
    </row>
    <row r="445" spans="1:7">
      <c r="A445" s="4"/>
      <c r="B445" s="4"/>
      <c r="C445" s="302" t="s">
        <v>320</v>
      </c>
      <c r="D445" s="303" t="s">
        <v>506</v>
      </c>
      <c r="E445" s="304">
        <v>3</v>
      </c>
      <c r="F445" s="305">
        <v>3</v>
      </c>
      <c r="G445" s="306">
        <v>0</v>
      </c>
    </row>
    <row r="446" spans="1:7">
      <c r="A446" s="4"/>
      <c r="B446" s="4"/>
      <c r="C446" s="302" t="s">
        <v>320</v>
      </c>
      <c r="D446" s="303" t="s">
        <v>338</v>
      </c>
      <c r="E446" s="304">
        <v>3</v>
      </c>
      <c r="F446" s="305">
        <v>3</v>
      </c>
      <c r="G446" s="306">
        <v>0</v>
      </c>
    </row>
    <row r="447" spans="1:7">
      <c r="A447" s="4"/>
      <c r="B447" s="4"/>
      <c r="C447" s="302" t="s">
        <v>365</v>
      </c>
      <c r="D447" s="303" t="s">
        <v>283</v>
      </c>
      <c r="E447" s="304">
        <v>3</v>
      </c>
      <c r="F447" s="305">
        <v>4</v>
      </c>
      <c r="G447" s="306">
        <v>0</v>
      </c>
    </row>
    <row r="448" spans="1:7">
      <c r="A448" s="4"/>
      <c r="B448" s="4"/>
      <c r="C448" s="302" t="s">
        <v>365</v>
      </c>
      <c r="D448" s="303" t="s">
        <v>304</v>
      </c>
      <c r="E448" s="304">
        <v>3</v>
      </c>
      <c r="F448" s="305">
        <v>5</v>
      </c>
      <c r="G448" s="306">
        <v>0</v>
      </c>
    </row>
    <row r="449" spans="1:7">
      <c r="A449" s="4"/>
      <c r="B449" s="4"/>
      <c r="C449" s="302" t="s">
        <v>365</v>
      </c>
      <c r="D449" s="303" t="s">
        <v>315</v>
      </c>
      <c r="E449" s="304">
        <v>3</v>
      </c>
      <c r="F449" s="305">
        <v>3</v>
      </c>
      <c r="G449" s="306">
        <v>0</v>
      </c>
    </row>
    <row r="450" spans="1:7">
      <c r="A450" s="4"/>
      <c r="B450" s="4"/>
      <c r="C450" s="302" t="s">
        <v>287</v>
      </c>
      <c r="D450" s="303" t="s">
        <v>483</v>
      </c>
      <c r="E450" s="304">
        <v>3</v>
      </c>
      <c r="F450" s="305">
        <v>5</v>
      </c>
      <c r="G450" s="306">
        <v>0</v>
      </c>
    </row>
    <row r="451" spans="1:7">
      <c r="A451" s="4"/>
      <c r="B451" s="4"/>
      <c r="C451" s="302" t="s">
        <v>287</v>
      </c>
      <c r="D451" s="303" t="s">
        <v>406</v>
      </c>
      <c r="E451" s="304">
        <v>3</v>
      </c>
      <c r="F451" s="305">
        <v>3</v>
      </c>
      <c r="G451" s="306">
        <v>0</v>
      </c>
    </row>
    <row r="452" spans="1:7">
      <c r="A452" s="4"/>
      <c r="B452" s="4"/>
      <c r="C452" s="302" t="s">
        <v>287</v>
      </c>
      <c r="D452" s="303" t="s">
        <v>495</v>
      </c>
      <c r="E452" s="304">
        <v>3</v>
      </c>
      <c r="F452" s="305">
        <v>6</v>
      </c>
      <c r="G452" s="306">
        <v>0</v>
      </c>
    </row>
    <row r="453" spans="1:7">
      <c r="A453" s="4"/>
      <c r="B453" s="4"/>
      <c r="C453" s="302" t="s">
        <v>287</v>
      </c>
      <c r="D453" s="303" t="s">
        <v>331</v>
      </c>
      <c r="E453" s="304">
        <v>3</v>
      </c>
      <c r="F453" s="305">
        <v>4</v>
      </c>
      <c r="G453" s="306">
        <v>0</v>
      </c>
    </row>
    <row r="454" spans="1:7">
      <c r="A454" s="4"/>
      <c r="B454" s="4"/>
      <c r="C454" s="302" t="s">
        <v>287</v>
      </c>
      <c r="D454" s="303" t="s">
        <v>296</v>
      </c>
      <c r="E454" s="304">
        <v>3</v>
      </c>
      <c r="F454" s="305">
        <v>5</v>
      </c>
      <c r="G454" s="306">
        <v>0</v>
      </c>
    </row>
    <row r="455" spans="1:7">
      <c r="A455" s="4"/>
      <c r="B455" s="4"/>
      <c r="C455" s="302" t="s">
        <v>287</v>
      </c>
      <c r="D455" s="303" t="s">
        <v>369</v>
      </c>
      <c r="E455" s="304">
        <v>3</v>
      </c>
      <c r="F455" s="305">
        <v>2</v>
      </c>
      <c r="G455" s="306">
        <v>0</v>
      </c>
    </row>
    <row r="456" spans="1:7">
      <c r="A456" s="4"/>
      <c r="B456" s="4"/>
      <c r="C456" s="302" t="s">
        <v>287</v>
      </c>
      <c r="D456" s="303" t="s">
        <v>505</v>
      </c>
      <c r="E456" s="304">
        <v>3</v>
      </c>
      <c r="F456" s="305">
        <v>4</v>
      </c>
      <c r="G456" s="306">
        <v>0</v>
      </c>
    </row>
    <row r="457" spans="1:7">
      <c r="A457" s="4"/>
      <c r="B457" s="4"/>
      <c r="C457" s="302" t="s">
        <v>287</v>
      </c>
      <c r="D457" s="303" t="s">
        <v>317</v>
      </c>
      <c r="E457" s="304">
        <v>3</v>
      </c>
      <c r="F457" s="305">
        <v>3</v>
      </c>
      <c r="G457" s="306">
        <v>0</v>
      </c>
    </row>
    <row r="458" spans="1:7">
      <c r="A458" s="4"/>
      <c r="B458" s="4"/>
      <c r="C458" s="302" t="s">
        <v>345</v>
      </c>
      <c r="D458" s="303" t="s">
        <v>285</v>
      </c>
      <c r="E458" s="304">
        <v>3</v>
      </c>
      <c r="F458" s="305">
        <v>3</v>
      </c>
      <c r="G458" s="306">
        <v>0</v>
      </c>
    </row>
    <row r="459" spans="1:7">
      <c r="A459" s="4"/>
      <c r="B459" s="4"/>
      <c r="C459" s="302" t="s">
        <v>339</v>
      </c>
      <c r="D459" s="303" t="s">
        <v>463</v>
      </c>
      <c r="E459" s="304">
        <v>3</v>
      </c>
      <c r="F459" s="305">
        <v>3</v>
      </c>
      <c r="G459" s="306">
        <v>0</v>
      </c>
    </row>
    <row r="460" spans="1:7">
      <c r="A460" s="4"/>
      <c r="B460" s="4"/>
      <c r="C460" s="302" t="s">
        <v>322</v>
      </c>
      <c r="D460" s="303"/>
      <c r="E460" s="304">
        <v>3</v>
      </c>
      <c r="F460" s="305">
        <v>2</v>
      </c>
      <c r="G460" s="306">
        <v>0</v>
      </c>
    </row>
    <row r="461" spans="1:7">
      <c r="A461" s="4"/>
      <c r="B461" s="4"/>
      <c r="C461" s="302" t="s">
        <v>508</v>
      </c>
      <c r="D461" s="303"/>
      <c r="E461" s="304">
        <v>3</v>
      </c>
      <c r="F461" s="305">
        <v>0</v>
      </c>
      <c r="G461" s="306">
        <v>0</v>
      </c>
    </row>
    <row r="462" spans="1:7">
      <c r="A462" s="4"/>
      <c r="B462" s="4"/>
      <c r="C462" s="302" t="s">
        <v>349</v>
      </c>
      <c r="D462" s="303" t="s">
        <v>296</v>
      </c>
      <c r="E462" s="304">
        <v>3</v>
      </c>
      <c r="F462" s="305">
        <v>1</v>
      </c>
      <c r="G462" s="306">
        <v>0</v>
      </c>
    </row>
    <row r="463" spans="1:7">
      <c r="A463" s="4"/>
      <c r="B463" s="4"/>
      <c r="C463" s="302" t="s">
        <v>316</v>
      </c>
      <c r="D463" s="303" t="s">
        <v>509</v>
      </c>
      <c r="E463" s="304">
        <v>3</v>
      </c>
      <c r="F463" s="305">
        <v>4</v>
      </c>
      <c r="G463" s="306">
        <v>0</v>
      </c>
    </row>
    <row r="464" spans="1:7">
      <c r="A464" s="4"/>
      <c r="B464" s="4"/>
      <c r="C464" s="302" t="s">
        <v>307</v>
      </c>
      <c r="D464" s="303" t="s">
        <v>213</v>
      </c>
      <c r="E464" s="304">
        <v>3</v>
      </c>
      <c r="F464" s="305">
        <v>0</v>
      </c>
      <c r="G464" s="306">
        <v>0</v>
      </c>
    </row>
    <row r="465" spans="1:7">
      <c r="A465" s="4"/>
      <c r="B465" s="4"/>
      <c r="C465" s="302" t="s">
        <v>307</v>
      </c>
      <c r="D465" s="303" t="s">
        <v>284</v>
      </c>
      <c r="E465" s="304">
        <v>3</v>
      </c>
      <c r="F465" s="305">
        <v>5</v>
      </c>
      <c r="G465" s="306">
        <v>0</v>
      </c>
    </row>
    <row r="466" spans="1:7">
      <c r="A466" s="4"/>
      <c r="B466" s="4"/>
      <c r="C466" s="302" t="s">
        <v>213</v>
      </c>
      <c r="D466" s="303" t="s">
        <v>510</v>
      </c>
      <c r="E466" s="304">
        <v>3</v>
      </c>
      <c r="F466" s="305">
        <v>3</v>
      </c>
      <c r="G466" s="306">
        <v>0</v>
      </c>
    </row>
    <row r="467" spans="1:7">
      <c r="A467" s="4"/>
      <c r="B467" s="4"/>
      <c r="C467" s="302" t="s">
        <v>213</v>
      </c>
      <c r="D467" s="303" t="s">
        <v>283</v>
      </c>
      <c r="E467" s="304">
        <v>3</v>
      </c>
      <c r="F467" s="305">
        <v>3</v>
      </c>
      <c r="G467" s="306">
        <v>0</v>
      </c>
    </row>
    <row r="468" spans="1:7">
      <c r="A468" s="4"/>
      <c r="B468" s="4"/>
      <c r="C468" s="302" t="s">
        <v>213</v>
      </c>
      <c r="D468" s="303" t="s">
        <v>511</v>
      </c>
      <c r="E468" s="304">
        <v>3</v>
      </c>
      <c r="F468" s="305">
        <v>2</v>
      </c>
      <c r="G468" s="306">
        <v>0</v>
      </c>
    </row>
    <row r="469" spans="1:7">
      <c r="A469" s="4"/>
      <c r="B469" s="4"/>
      <c r="C469" s="302" t="s">
        <v>213</v>
      </c>
      <c r="D469" s="303" t="s">
        <v>308</v>
      </c>
      <c r="E469" s="304">
        <v>3</v>
      </c>
      <c r="F469" s="305">
        <v>0</v>
      </c>
      <c r="G469" s="306">
        <v>0</v>
      </c>
    </row>
    <row r="470" spans="1:7">
      <c r="A470" s="4"/>
      <c r="B470" s="3"/>
      <c r="C470" s="302" t="s">
        <v>213</v>
      </c>
      <c r="D470" s="303" t="s">
        <v>331</v>
      </c>
      <c r="E470" s="304">
        <v>3</v>
      </c>
      <c r="F470" s="305">
        <v>1</v>
      </c>
      <c r="G470" s="306">
        <v>0</v>
      </c>
    </row>
    <row r="471" spans="1:7">
      <c r="A471" s="4"/>
      <c r="B471" s="208"/>
      <c r="C471" s="302" t="s">
        <v>213</v>
      </c>
      <c r="D471" s="303" t="s">
        <v>512</v>
      </c>
      <c r="E471" s="304">
        <v>3</v>
      </c>
      <c r="F471" s="305">
        <v>4</v>
      </c>
      <c r="G471" s="306">
        <v>0</v>
      </c>
    </row>
    <row r="472" spans="1:7">
      <c r="A472" s="4"/>
      <c r="B472" s="3"/>
      <c r="C472" s="302" t="s">
        <v>213</v>
      </c>
      <c r="D472" s="303" t="s">
        <v>355</v>
      </c>
      <c r="E472" s="304">
        <v>3</v>
      </c>
      <c r="F472" s="305">
        <v>3</v>
      </c>
      <c r="G472" s="306">
        <v>0</v>
      </c>
    </row>
    <row r="473" spans="1:7">
      <c r="A473" s="4"/>
      <c r="B473" s="4"/>
      <c r="C473" s="302" t="s">
        <v>213</v>
      </c>
      <c r="D473" s="303" t="s">
        <v>513</v>
      </c>
      <c r="E473" s="304">
        <v>3</v>
      </c>
      <c r="F473" s="305">
        <v>2</v>
      </c>
      <c r="G473" s="306">
        <v>0</v>
      </c>
    </row>
    <row r="474" spans="1:7">
      <c r="A474" s="4"/>
      <c r="B474" s="4"/>
      <c r="C474" s="302" t="s">
        <v>213</v>
      </c>
      <c r="D474" s="303" t="s">
        <v>423</v>
      </c>
      <c r="E474" s="304">
        <v>3</v>
      </c>
      <c r="F474" s="305">
        <v>3</v>
      </c>
      <c r="G474" s="306">
        <v>0</v>
      </c>
    </row>
    <row r="475" spans="1:7">
      <c r="A475" s="4"/>
      <c r="B475" s="4"/>
      <c r="C475" s="302" t="s">
        <v>283</v>
      </c>
      <c r="D475" s="303" t="s">
        <v>446</v>
      </c>
      <c r="E475" s="304">
        <v>3</v>
      </c>
      <c r="F475" s="305">
        <v>1</v>
      </c>
      <c r="G475" s="306">
        <v>1</v>
      </c>
    </row>
    <row r="476" spans="1:7">
      <c r="A476" s="4"/>
      <c r="B476" s="4"/>
      <c r="C476" s="302" t="s">
        <v>283</v>
      </c>
      <c r="D476" s="303" t="s">
        <v>514</v>
      </c>
      <c r="E476" s="304">
        <v>3</v>
      </c>
      <c r="F476" s="305">
        <v>5</v>
      </c>
      <c r="G476" s="306">
        <v>0</v>
      </c>
    </row>
    <row r="477" spans="1:7">
      <c r="A477" s="4"/>
      <c r="B477" s="4"/>
      <c r="C477" s="302" t="s">
        <v>283</v>
      </c>
      <c r="D477" s="303" t="s">
        <v>344</v>
      </c>
      <c r="E477" s="304">
        <v>3</v>
      </c>
      <c r="F477" s="305">
        <v>2</v>
      </c>
      <c r="G477" s="306">
        <v>0</v>
      </c>
    </row>
    <row r="478" spans="1:7">
      <c r="A478" s="4"/>
      <c r="B478" s="4"/>
      <c r="C478" s="302" t="s">
        <v>283</v>
      </c>
      <c r="D478" s="303" t="s">
        <v>515</v>
      </c>
      <c r="E478" s="304">
        <v>3</v>
      </c>
      <c r="F478" s="305">
        <v>1</v>
      </c>
      <c r="G478" s="306">
        <v>0</v>
      </c>
    </row>
    <row r="479" spans="1:7">
      <c r="A479" s="4"/>
      <c r="B479" s="4"/>
      <c r="C479" s="302" t="s">
        <v>283</v>
      </c>
      <c r="D479" s="303" t="s">
        <v>324</v>
      </c>
      <c r="E479" s="304">
        <v>3</v>
      </c>
      <c r="F479" s="305">
        <v>4</v>
      </c>
      <c r="G479" s="306">
        <v>0</v>
      </c>
    </row>
    <row r="480" spans="1:7">
      <c r="A480" s="4"/>
      <c r="B480" s="4"/>
      <c r="C480" s="302" t="s">
        <v>283</v>
      </c>
      <c r="D480" s="303" t="s">
        <v>458</v>
      </c>
      <c r="E480" s="304">
        <v>3</v>
      </c>
      <c r="F480" s="305">
        <v>7</v>
      </c>
      <c r="G480" s="306">
        <v>0</v>
      </c>
    </row>
    <row r="481" spans="1:7">
      <c r="A481" s="4"/>
      <c r="B481" s="4"/>
      <c r="C481" s="302" t="s">
        <v>516</v>
      </c>
      <c r="D481" s="303"/>
      <c r="E481" s="304">
        <v>3</v>
      </c>
      <c r="F481" s="305">
        <v>1</v>
      </c>
      <c r="G481" s="306">
        <v>0</v>
      </c>
    </row>
    <row r="482" spans="1:7">
      <c r="A482" s="4"/>
      <c r="B482" s="4"/>
      <c r="C482" s="302" t="s">
        <v>284</v>
      </c>
      <c r="D482" s="303" t="s">
        <v>405</v>
      </c>
      <c r="E482" s="304">
        <v>3</v>
      </c>
      <c r="F482" s="305">
        <v>2</v>
      </c>
      <c r="G482" s="306">
        <v>0</v>
      </c>
    </row>
    <row r="483" spans="1:7">
      <c r="A483" s="4"/>
      <c r="B483" s="4"/>
      <c r="C483" s="302" t="s">
        <v>284</v>
      </c>
      <c r="D483" s="303" t="s">
        <v>304</v>
      </c>
      <c r="E483" s="304">
        <v>3</v>
      </c>
      <c r="F483" s="305">
        <v>3</v>
      </c>
      <c r="G483" s="306">
        <v>0</v>
      </c>
    </row>
    <row r="484" spans="1:7">
      <c r="A484" s="4"/>
      <c r="B484" s="4"/>
      <c r="C484" s="302" t="s">
        <v>284</v>
      </c>
      <c r="D484" s="303" t="s">
        <v>315</v>
      </c>
      <c r="E484" s="304">
        <v>3</v>
      </c>
      <c r="F484" s="305">
        <v>1</v>
      </c>
      <c r="G484" s="306">
        <v>0</v>
      </c>
    </row>
    <row r="485" spans="1:7">
      <c r="A485" s="4"/>
      <c r="B485" s="4"/>
      <c r="C485" s="302" t="s">
        <v>517</v>
      </c>
      <c r="D485" s="303" t="s">
        <v>518</v>
      </c>
      <c r="E485" s="304">
        <v>3</v>
      </c>
      <c r="F485" s="305">
        <v>2</v>
      </c>
      <c r="G485" s="306">
        <v>0</v>
      </c>
    </row>
    <row r="486" spans="1:7">
      <c r="A486" s="4"/>
      <c r="B486" s="4"/>
      <c r="C486" s="302" t="s">
        <v>312</v>
      </c>
      <c r="D486" s="303" t="s">
        <v>285</v>
      </c>
      <c r="E486" s="304">
        <v>3</v>
      </c>
      <c r="F486" s="305">
        <v>4</v>
      </c>
      <c r="G486" s="306">
        <v>0</v>
      </c>
    </row>
    <row r="487" spans="1:7">
      <c r="A487" s="4"/>
      <c r="B487" s="4"/>
      <c r="C487" s="302" t="s">
        <v>519</v>
      </c>
      <c r="D487" s="303"/>
      <c r="E487" s="304">
        <v>3</v>
      </c>
      <c r="F487" s="305">
        <v>2</v>
      </c>
      <c r="G487" s="306">
        <v>0</v>
      </c>
    </row>
    <row r="488" spans="1:7">
      <c r="A488" s="4"/>
      <c r="B488" s="4"/>
      <c r="C488" s="302" t="s">
        <v>303</v>
      </c>
      <c r="D488" s="303" t="s">
        <v>283</v>
      </c>
      <c r="E488" s="304">
        <v>3</v>
      </c>
      <c r="F488" s="305">
        <v>2</v>
      </c>
      <c r="G488" s="306">
        <v>0</v>
      </c>
    </row>
    <row r="489" spans="1:7">
      <c r="A489" s="4"/>
      <c r="B489" s="4"/>
      <c r="C489" s="302" t="s">
        <v>303</v>
      </c>
      <c r="D489" s="303" t="s">
        <v>405</v>
      </c>
      <c r="E489" s="304">
        <v>3</v>
      </c>
      <c r="F489" s="305">
        <v>3</v>
      </c>
      <c r="G489" s="306">
        <v>0</v>
      </c>
    </row>
    <row r="490" spans="1:7">
      <c r="A490" s="4"/>
      <c r="B490" s="4"/>
      <c r="C490" s="302" t="s">
        <v>303</v>
      </c>
      <c r="D490" s="303" t="s">
        <v>331</v>
      </c>
      <c r="E490" s="304">
        <v>3</v>
      </c>
      <c r="F490" s="305">
        <v>2</v>
      </c>
      <c r="G490" s="306">
        <v>0</v>
      </c>
    </row>
    <row r="491" spans="1:7">
      <c r="A491" s="4"/>
      <c r="B491" s="4"/>
      <c r="C491" s="302" t="s">
        <v>303</v>
      </c>
      <c r="D491" s="303" t="s">
        <v>334</v>
      </c>
      <c r="E491" s="304">
        <v>3</v>
      </c>
      <c r="F491" s="305">
        <v>1</v>
      </c>
      <c r="G491" s="306">
        <v>0</v>
      </c>
    </row>
    <row r="492" spans="1:7">
      <c r="A492" s="4"/>
      <c r="B492" s="4"/>
      <c r="C492" s="302" t="s">
        <v>520</v>
      </c>
      <c r="D492" s="303"/>
      <c r="E492" s="304">
        <v>3</v>
      </c>
      <c r="F492" s="305">
        <v>2</v>
      </c>
      <c r="G492" s="306">
        <v>0</v>
      </c>
    </row>
    <row r="493" spans="1:7">
      <c r="A493" s="4"/>
      <c r="B493" s="4"/>
      <c r="C493" s="302" t="s">
        <v>408</v>
      </c>
      <c r="D493" s="303" t="s">
        <v>355</v>
      </c>
      <c r="E493" s="304">
        <v>3</v>
      </c>
      <c r="F493" s="305">
        <v>0</v>
      </c>
      <c r="G493" s="306">
        <v>0</v>
      </c>
    </row>
    <row r="494" spans="1:7">
      <c r="A494" s="4"/>
      <c r="B494" s="4"/>
      <c r="C494" s="302" t="s">
        <v>311</v>
      </c>
      <c r="D494" s="303"/>
      <c r="E494" s="304">
        <v>3</v>
      </c>
      <c r="F494" s="305">
        <v>3</v>
      </c>
      <c r="G494" s="306">
        <v>0</v>
      </c>
    </row>
    <row r="495" spans="1:7">
      <c r="A495" s="4"/>
      <c r="B495" s="4"/>
      <c r="C495" s="302" t="s">
        <v>311</v>
      </c>
      <c r="D495" s="303" t="s">
        <v>284</v>
      </c>
      <c r="E495" s="304">
        <v>3</v>
      </c>
      <c r="F495" s="305">
        <v>2</v>
      </c>
      <c r="G495" s="306">
        <v>0</v>
      </c>
    </row>
    <row r="496" spans="1:7">
      <c r="A496" s="4"/>
      <c r="B496" s="4"/>
      <c r="C496" s="302" t="s">
        <v>311</v>
      </c>
      <c r="D496" s="303" t="s">
        <v>378</v>
      </c>
      <c r="E496" s="304">
        <v>3</v>
      </c>
      <c r="F496" s="305">
        <v>4</v>
      </c>
      <c r="G496" s="306">
        <v>0</v>
      </c>
    </row>
    <row r="497" spans="1:7">
      <c r="A497" s="4"/>
      <c r="B497" s="4"/>
      <c r="C497" s="302" t="s">
        <v>311</v>
      </c>
      <c r="D497" s="303" t="s">
        <v>521</v>
      </c>
      <c r="E497" s="304">
        <v>3</v>
      </c>
      <c r="F497" s="305">
        <v>4</v>
      </c>
      <c r="G497" s="306">
        <v>0</v>
      </c>
    </row>
    <row r="498" spans="1:7">
      <c r="A498" s="4"/>
      <c r="B498" s="4"/>
      <c r="C498" s="302" t="s">
        <v>297</v>
      </c>
      <c r="D498" s="303" t="s">
        <v>455</v>
      </c>
      <c r="E498" s="304">
        <v>3</v>
      </c>
      <c r="F498" s="305">
        <v>1</v>
      </c>
      <c r="G498" s="306">
        <v>0</v>
      </c>
    </row>
    <row r="499" spans="1:7">
      <c r="A499" s="4"/>
      <c r="B499" s="4"/>
      <c r="C499" s="302" t="s">
        <v>297</v>
      </c>
      <c r="D499" s="303" t="s">
        <v>303</v>
      </c>
      <c r="E499" s="304">
        <v>3</v>
      </c>
      <c r="F499" s="305">
        <v>3</v>
      </c>
      <c r="G499" s="306">
        <v>0</v>
      </c>
    </row>
    <row r="500" spans="1:7">
      <c r="A500" s="4"/>
      <c r="B500" s="4"/>
      <c r="C500" s="302" t="s">
        <v>297</v>
      </c>
      <c r="D500" s="303" t="s">
        <v>346</v>
      </c>
      <c r="E500" s="304">
        <v>3</v>
      </c>
      <c r="F500" s="305">
        <v>1</v>
      </c>
      <c r="G500" s="306">
        <v>0</v>
      </c>
    </row>
    <row r="501" spans="1:7">
      <c r="A501" s="4"/>
      <c r="B501" s="4"/>
      <c r="C501" s="302" t="s">
        <v>297</v>
      </c>
      <c r="D501" s="303" t="s">
        <v>522</v>
      </c>
      <c r="E501" s="304">
        <v>3</v>
      </c>
      <c r="F501" s="305">
        <v>2</v>
      </c>
      <c r="G501" s="306">
        <v>0</v>
      </c>
    </row>
    <row r="502" spans="1:7">
      <c r="A502" s="4"/>
      <c r="B502" s="4"/>
      <c r="C502" s="302" t="s">
        <v>439</v>
      </c>
      <c r="D502" s="303"/>
      <c r="E502" s="304">
        <v>3</v>
      </c>
      <c r="F502" s="305">
        <v>0</v>
      </c>
      <c r="G502" s="306">
        <v>0</v>
      </c>
    </row>
    <row r="503" spans="1:7">
      <c r="A503" s="4"/>
      <c r="B503" s="4"/>
      <c r="C503" s="302" t="s">
        <v>299</v>
      </c>
      <c r="D503" s="303" t="s">
        <v>523</v>
      </c>
      <c r="E503" s="304">
        <v>3</v>
      </c>
      <c r="F503" s="305">
        <v>4</v>
      </c>
      <c r="G503" s="306">
        <v>0</v>
      </c>
    </row>
    <row r="504" spans="1:7">
      <c r="A504" s="4"/>
      <c r="B504" s="4"/>
      <c r="C504" s="302" t="s">
        <v>299</v>
      </c>
      <c r="D504" s="303" t="s">
        <v>524</v>
      </c>
      <c r="E504" s="304">
        <v>3</v>
      </c>
      <c r="F504" s="305">
        <v>6</v>
      </c>
      <c r="G504" s="306">
        <v>0</v>
      </c>
    </row>
    <row r="505" spans="1:7">
      <c r="A505" s="4"/>
      <c r="B505" s="4"/>
      <c r="C505" s="302" t="s">
        <v>353</v>
      </c>
      <c r="D505" s="303" t="s">
        <v>446</v>
      </c>
      <c r="E505" s="304">
        <v>3</v>
      </c>
      <c r="F505" s="305">
        <v>2</v>
      </c>
      <c r="G505" s="306">
        <v>0</v>
      </c>
    </row>
    <row r="506" spans="1:7">
      <c r="A506" s="4"/>
      <c r="B506" s="4"/>
      <c r="C506" s="302" t="s">
        <v>406</v>
      </c>
      <c r="D506" s="303" t="s">
        <v>290</v>
      </c>
      <c r="E506" s="304">
        <v>3</v>
      </c>
      <c r="F506" s="305">
        <v>6</v>
      </c>
      <c r="G506" s="306">
        <v>0</v>
      </c>
    </row>
    <row r="507" spans="1:7">
      <c r="A507" s="4"/>
      <c r="B507" s="4"/>
      <c r="C507" s="302" t="s">
        <v>308</v>
      </c>
      <c r="D507" s="303" t="s">
        <v>294</v>
      </c>
      <c r="E507" s="304">
        <v>3</v>
      </c>
      <c r="F507" s="305">
        <v>1</v>
      </c>
      <c r="G507" s="306">
        <v>0</v>
      </c>
    </row>
    <row r="508" spans="1:7">
      <c r="A508" s="4"/>
      <c r="B508" s="4"/>
      <c r="C508" s="302" t="s">
        <v>525</v>
      </c>
      <c r="D508" s="303"/>
      <c r="E508" s="304">
        <v>3</v>
      </c>
      <c r="F508" s="305">
        <v>5</v>
      </c>
      <c r="G508" s="306">
        <v>0</v>
      </c>
    </row>
    <row r="509" spans="1:7">
      <c r="A509" s="4"/>
      <c r="B509" s="4"/>
      <c r="C509" s="302" t="s">
        <v>292</v>
      </c>
      <c r="D509" s="303" t="s">
        <v>289</v>
      </c>
      <c r="E509" s="304">
        <v>3</v>
      </c>
      <c r="F509" s="305">
        <v>4</v>
      </c>
      <c r="G509" s="306">
        <v>0</v>
      </c>
    </row>
    <row r="510" spans="1:7">
      <c r="A510" s="4"/>
      <c r="B510" s="4"/>
      <c r="C510" s="302" t="s">
        <v>292</v>
      </c>
      <c r="D510" s="303" t="s">
        <v>294</v>
      </c>
      <c r="E510" s="304">
        <v>3</v>
      </c>
      <c r="F510" s="305">
        <v>4</v>
      </c>
      <c r="G510" s="306">
        <v>0</v>
      </c>
    </row>
    <row r="511" spans="1:7">
      <c r="A511" s="4"/>
      <c r="B511" s="4"/>
      <c r="C511" s="302" t="s">
        <v>292</v>
      </c>
      <c r="D511" s="303" t="s">
        <v>327</v>
      </c>
      <c r="E511" s="304">
        <v>3</v>
      </c>
      <c r="F511" s="305">
        <v>4</v>
      </c>
      <c r="G511" s="306">
        <v>0</v>
      </c>
    </row>
    <row r="512" spans="1:7">
      <c r="A512" s="4"/>
      <c r="B512" s="4"/>
      <c r="C512" s="302" t="s">
        <v>461</v>
      </c>
      <c r="D512" s="303"/>
      <c r="E512" s="304">
        <v>3</v>
      </c>
      <c r="F512" s="305">
        <v>2</v>
      </c>
      <c r="G512" s="306">
        <v>0</v>
      </c>
    </row>
    <row r="513" spans="1:7">
      <c r="A513" s="4"/>
      <c r="B513" s="4"/>
      <c r="C513" s="302" t="s">
        <v>324</v>
      </c>
      <c r="D513" s="303" t="s">
        <v>356</v>
      </c>
      <c r="E513" s="304">
        <v>3</v>
      </c>
      <c r="F513" s="305">
        <v>4</v>
      </c>
      <c r="G513" s="306">
        <v>0</v>
      </c>
    </row>
    <row r="514" spans="1:7">
      <c r="A514" s="4"/>
      <c r="B514" s="4"/>
      <c r="C514" s="302" t="s">
        <v>324</v>
      </c>
      <c r="D514" s="303" t="s">
        <v>395</v>
      </c>
      <c r="E514" s="304">
        <v>3</v>
      </c>
      <c r="F514" s="305">
        <v>2</v>
      </c>
      <c r="G514" s="306">
        <v>0</v>
      </c>
    </row>
    <row r="515" spans="1:7">
      <c r="A515" s="4"/>
      <c r="B515" s="3"/>
      <c r="C515" s="302" t="s">
        <v>258</v>
      </c>
      <c r="D515" s="303" t="s">
        <v>344</v>
      </c>
      <c r="E515" s="304">
        <v>3</v>
      </c>
      <c r="F515" s="305">
        <v>2</v>
      </c>
      <c r="G515" s="306">
        <v>0</v>
      </c>
    </row>
    <row r="516" spans="1:7">
      <c r="A516" s="4"/>
      <c r="B516" s="208"/>
      <c r="C516" s="302" t="s">
        <v>258</v>
      </c>
      <c r="D516" s="303" t="s">
        <v>463</v>
      </c>
      <c r="E516" s="304">
        <v>3</v>
      </c>
      <c r="F516" s="305">
        <v>5</v>
      </c>
      <c r="G516" s="306">
        <v>0</v>
      </c>
    </row>
    <row r="517" spans="1:7">
      <c r="A517" s="4"/>
      <c r="B517" s="3"/>
      <c r="C517" s="302" t="s">
        <v>258</v>
      </c>
      <c r="D517" s="303" t="s">
        <v>475</v>
      </c>
      <c r="E517" s="304">
        <v>3</v>
      </c>
      <c r="F517" s="305">
        <v>1</v>
      </c>
      <c r="G517" s="306">
        <v>0</v>
      </c>
    </row>
    <row r="518" spans="1:7">
      <c r="A518" s="4"/>
      <c r="B518" s="4"/>
      <c r="C518" s="302" t="s">
        <v>258</v>
      </c>
      <c r="D518" s="303" t="s">
        <v>399</v>
      </c>
      <c r="E518" s="304">
        <v>3</v>
      </c>
      <c r="F518" s="305">
        <v>3</v>
      </c>
      <c r="G518" s="306">
        <v>0</v>
      </c>
    </row>
    <row r="519" spans="1:7">
      <c r="A519" s="4"/>
      <c r="B519" s="3" t="s">
        <v>3</v>
      </c>
      <c r="C519" s="302" t="s">
        <v>258</v>
      </c>
      <c r="D519" s="303" t="s">
        <v>526</v>
      </c>
      <c r="E519" s="304">
        <v>3</v>
      </c>
      <c r="F519" s="305">
        <v>3</v>
      </c>
      <c r="G519" s="306">
        <v>0</v>
      </c>
    </row>
    <row r="520" spans="1:7">
      <c r="A520" s="4"/>
      <c r="B520" s="3" t="s">
        <v>4</v>
      </c>
      <c r="C520" s="302" t="s">
        <v>527</v>
      </c>
      <c r="D520" s="303"/>
      <c r="E520" s="304">
        <v>3</v>
      </c>
      <c r="F520" s="305">
        <v>1</v>
      </c>
      <c r="G520" s="306">
        <v>0</v>
      </c>
    </row>
    <row r="521" spans="1:7">
      <c r="A521" s="4"/>
      <c r="B521" s="3" t="s">
        <v>5</v>
      </c>
      <c r="C521" s="302" t="s">
        <v>331</v>
      </c>
      <c r="D521" s="303" t="s">
        <v>365</v>
      </c>
      <c r="E521" s="329">
        <v>3</v>
      </c>
      <c r="F521" s="330">
        <v>2</v>
      </c>
      <c r="G521" s="331">
        <v>0</v>
      </c>
    </row>
    <row r="522" spans="1:7">
      <c r="A522" s="4"/>
      <c r="B522" s="4"/>
      <c r="C522" s="302" t="s">
        <v>331</v>
      </c>
      <c r="D522" s="303" t="s">
        <v>408</v>
      </c>
      <c r="E522" s="329">
        <v>3</v>
      </c>
      <c r="F522" s="330">
        <v>3</v>
      </c>
      <c r="G522" s="331">
        <v>0</v>
      </c>
    </row>
    <row r="523" spans="1:7">
      <c r="A523" s="4"/>
      <c r="B523" s="4"/>
      <c r="C523" s="302" t="s">
        <v>404</v>
      </c>
      <c r="D523" s="303"/>
      <c r="E523" s="329">
        <v>3</v>
      </c>
      <c r="F523" s="330">
        <v>6</v>
      </c>
      <c r="G523" s="331">
        <v>0</v>
      </c>
    </row>
    <row r="524" spans="1:7">
      <c r="A524" s="4"/>
      <c r="B524" s="4"/>
      <c r="C524" s="302" t="s">
        <v>366</v>
      </c>
      <c r="D524" s="303" t="s">
        <v>284</v>
      </c>
      <c r="E524" s="329">
        <v>3</v>
      </c>
      <c r="F524" s="330">
        <v>0</v>
      </c>
      <c r="G524" s="331">
        <v>0</v>
      </c>
    </row>
    <row r="525" spans="1:7">
      <c r="A525" s="4"/>
      <c r="B525" s="4"/>
      <c r="C525" s="302" t="s">
        <v>346</v>
      </c>
      <c r="D525" s="303" t="s">
        <v>329</v>
      </c>
      <c r="E525" s="329">
        <v>3</v>
      </c>
      <c r="F525" s="330">
        <v>1</v>
      </c>
      <c r="G525" s="331">
        <v>0</v>
      </c>
    </row>
    <row r="526" spans="1:7">
      <c r="A526" s="4"/>
      <c r="B526" s="4"/>
      <c r="C526" s="302" t="s">
        <v>528</v>
      </c>
      <c r="D526" s="303"/>
      <c r="E526" s="329">
        <v>3</v>
      </c>
      <c r="F526" s="330">
        <v>2</v>
      </c>
      <c r="G526" s="331">
        <v>0</v>
      </c>
    </row>
    <row r="527" spans="1:7">
      <c r="A527" s="4"/>
      <c r="B527" s="4"/>
      <c r="C527" s="302" t="s">
        <v>291</v>
      </c>
      <c r="D527" s="303" t="s">
        <v>58</v>
      </c>
      <c r="E527" s="329">
        <v>3</v>
      </c>
      <c r="F527" s="330">
        <v>4</v>
      </c>
      <c r="G527" s="331">
        <v>0</v>
      </c>
    </row>
    <row r="528" spans="1:7">
      <c r="A528" s="4"/>
      <c r="B528" s="4"/>
      <c r="C528" s="302" t="s">
        <v>291</v>
      </c>
      <c r="D528" s="303" t="s">
        <v>406</v>
      </c>
      <c r="E528" s="329">
        <v>3</v>
      </c>
      <c r="F528" s="330">
        <v>5</v>
      </c>
      <c r="G528" s="331">
        <v>0</v>
      </c>
    </row>
    <row r="529" spans="1:7">
      <c r="A529" s="4"/>
      <c r="B529" s="4"/>
      <c r="C529" s="302" t="s">
        <v>291</v>
      </c>
      <c r="D529" s="303" t="s">
        <v>395</v>
      </c>
      <c r="E529" s="329">
        <v>3</v>
      </c>
      <c r="F529" s="330">
        <v>2</v>
      </c>
      <c r="G529" s="331">
        <v>0</v>
      </c>
    </row>
    <row r="530" spans="1:7">
      <c r="A530" s="4"/>
      <c r="B530" s="4"/>
      <c r="C530" s="302" t="s">
        <v>291</v>
      </c>
      <c r="D530" s="303" t="s">
        <v>529</v>
      </c>
      <c r="E530" s="329">
        <v>3</v>
      </c>
      <c r="F530" s="330">
        <v>5</v>
      </c>
      <c r="G530" s="331">
        <v>0</v>
      </c>
    </row>
    <row r="531" spans="1:7">
      <c r="A531" s="4"/>
      <c r="B531" s="4"/>
      <c r="C531" s="302" t="s">
        <v>291</v>
      </c>
      <c r="D531" s="303" t="s">
        <v>436</v>
      </c>
      <c r="E531" s="329">
        <v>3</v>
      </c>
      <c r="F531" s="330">
        <v>2</v>
      </c>
      <c r="G531" s="331">
        <v>0</v>
      </c>
    </row>
    <row r="532" spans="1:7">
      <c r="A532" s="4"/>
      <c r="B532" s="4"/>
      <c r="C532" s="302" t="s">
        <v>467</v>
      </c>
      <c r="D532" s="303"/>
      <c r="E532" s="329">
        <v>3</v>
      </c>
      <c r="F532" s="330">
        <v>3</v>
      </c>
      <c r="G532" s="331">
        <v>0</v>
      </c>
    </row>
    <row r="533" spans="1:7">
      <c r="A533" s="4"/>
      <c r="B533" s="4"/>
      <c r="C533" s="302" t="s">
        <v>467</v>
      </c>
      <c r="D533" s="303" t="s">
        <v>461</v>
      </c>
      <c r="E533" s="329">
        <v>3</v>
      </c>
      <c r="F533" s="330">
        <v>2</v>
      </c>
      <c r="G533" s="331">
        <v>0</v>
      </c>
    </row>
    <row r="534" spans="1:7">
      <c r="A534" s="4"/>
      <c r="B534" s="4"/>
      <c r="C534" s="302" t="s">
        <v>530</v>
      </c>
      <c r="D534" s="303"/>
      <c r="E534" s="329">
        <v>3</v>
      </c>
      <c r="F534" s="330">
        <v>2</v>
      </c>
      <c r="G534" s="331">
        <v>1</v>
      </c>
    </row>
    <row r="535" spans="1:7">
      <c r="A535" s="4"/>
      <c r="B535" s="4"/>
      <c r="C535" s="302" t="s">
        <v>531</v>
      </c>
      <c r="D535" s="303"/>
      <c r="E535" s="329">
        <v>3</v>
      </c>
      <c r="F535" s="330">
        <v>1</v>
      </c>
      <c r="G535" s="331">
        <v>4</v>
      </c>
    </row>
    <row r="536" spans="1:7">
      <c r="A536" s="4"/>
      <c r="B536" s="4"/>
      <c r="C536" s="302" t="s">
        <v>532</v>
      </c>
      <c r="D536" s="303"/>
      <c r="E536" s="329">
        <v>3</v>
      </c>
      <c r="F536" s="330">
        <v>6</v>
      </c>
      <c r="G536" s="331">
        <v>0</v>
      </c>
    </row>
    <row r="537" spans="1:7">
      <c r="A537" s="4"/>
      <c r="B537" s="4"/>
      <c r="C537" s="302" t="s">
        <v>533</v>
      </c>
      <c r="D537" s="303"/>
      <c r="E537" s="329">
        <v>3</v>
      </c>
      <c r="F537" s="330">
        <v>4</v>
      </c>
      <c r="G537" s="331">
        <v>0</v>
      </c>
    </row>
    <row r="538" spans="1:7">
      <c r="A538" s="4"/>
      <c r="B538" s="4"/>
      <c r="C538" s="302" t="s">
        <v>269</v>
      </c>
      <c r="D538" s="303" t="s">
        <v>213</v>
      </c>
      <c r="E538" s="329">
        <v>3</v>
      </c>
      <c r="F538" s="330">
        <v>0</v>
      </c>
      <c r="G538" s="331">
        <v>0</v>
      </c>
    </row>
    <row r="539" spans="1:7">
      <c r="A539" s="4"/>
      <c r="B539" s="4"/>
      <c r="C539" s="302" t="s">
        <v>269</v>
      </c>
      <c r="D539" s="303" t="s">
        <v>291</v>
      </c>
      <c r="E539" s="329">
        <v>3</v>
      </c>
      <c r="F539" s="330">
        <v>0</v>
      </c>
      <c r="G539" s="331">
        <v>1</v>
      </c>
    </row>
    <row r="540" spans="1:7">
      <c r="A540" s="4"/>
      <c r="B540" s="4"/>
      <c r="C540" s="302" t="s">
        <v>269</v>
      </c>
      <c r="D540" s="303" t="s">
        <v>534</v>
      </c>
      <c r="E540" s="329">
        <v>3</v>
      </c>
      <c r="F540" s="330">
        <v>4</v>
      </c>
      <c r="G540" s="331">
        <v>0</v>
      </c>
    </row>
    <row r="541" spans="1:7">
      <c r="A541" s="4"/>
      <c r="B541" s="4"/>
      <c r="C541" s="302" t="s">
        <v>418</v>
      </c>
      <c r="D541" s="303"/>
      <c r="E541" s="329">
        <v>3</v>
      </c>
      <c r="F541" s="330">
        <v>4</v>
      </c>
      <c r="G541" s="331">
        <v>0</v>
      </c>
    </row>
    <row r="542" spans="1:7">
      <c r="A542" s="4"/>
      <c r="B542" s="4"/>
      <c r="C542" s="302" t="s">
        <v>334</v>
      </c>
      <c r="D542" s="303" t="s">
        <v>319</v>
      </c>
      <c r="E542" s="329">
        <v>3</v>
      </c>
      <c r="F542" s="330">
        <v>2</v>
      </c>
      <c r="G542" s="331">
        <v>0</v>
      </c>
    </row>
    <row r="543" spans="1:7">
      <c r="A543" s="4"/>
      <c r="B543" s="4"/>
      <c r="C543" s="302" t="s">
        <v>334</v>
      </c>
      <c r="D543" s="303" t="s">
        <v>213</v>
      </c>
      <c r="E543" s="329">
        <v>3</v>
      </c>
      <c r="F543" s="330">
        <v>0</v>
      </c>
      <c r="G543" s="331">
        <v>0</v>
      </c>
    </row>
    <row r="544" spans="1:7">
      <c r="A544" s="4"/>
      <c r="B544" s="4"/>
      <c r="C544" s="302" t="s">
        <v>334</v>
      </c>
      <c r="D544" s="303" t="s">
        <v>284</v>
      </c>
      <c r="E544" s="329">
        <v>3</v>
      </c>
      <c r="F544" s="330">
        <v>3</v>
      </c>
      <c r="G544" s="331">
        <v>0</v>
      </c>
    </row>
    <row r="545" spans="1:7">
      <c r="A545" s="4"/>
      <c r="B545" s="3"/>
      <c r="C545" s="302" t="s">
        <v>334</v>
      </c>
      <c r="D545" s="303" t="s">
        <v>378</v>
      </c>
      <c r="E545" s="329">
        <v>3</v>
      </c>
      <c r="F545" s="330">
        <v>1</v>
      </c>
      <c r="G545" s="331">
        <v>0</v>
      </c>
    </row>
    <row r="546" spans="1:7">
      <c r="A546" s="4"/>
      <c r="B546" s="208"/>
      <c r="C546" s="302" t="s">
        <v>334</v>
      </c>
      <c r="D546" s="303" t="s">
        <v>535</v>
      </c>
      <c r="E546" s="329">
        <v>3</v>
      </c>
      <c r="F546" s="330">
        <v>3</v>
      </c>
      <c r="G546" s="331">
        <v>0</v>
      </c>
    </row>
    <row r="547" spans="1:7">
      <c r="A547" s="4"/>
      <c r="B547" s="3"/>
      <c r="C547" s="302" t="s">
        <v>348</v>
      </c>
      <c r="D547" s="303" t="s">
        <v>296</v>
      </c>
      <c r="E547" s="329">
        <v>3</v>
      </c>
      <c r="F547" s="330">
        <v>1</v>
      </c>
      <c r="G547" s="331">
        <v>0</v>
      </c>
    </row>
    <row r="548" spans="1:7">
      <c r="A548" s="4"/>
      <c r="B548" s="4"/>
      <c r="C548" s="302" t="s">
        <v>537</v>
      </c>
      <c r="D548" s="303" t="s">
        <v>538</v>
      </c>
      <c r="E548" s="329">
        <v>3</v>
      </c>
      <c r="F548" s="330">
        <v>4</v>
      </c>
      <c r="G548" s="331">
        <v>1</v>
      </c>
    </row>
    <row r="549" spans="1:7">
      <c r="A549" s="4"/>
      <c r="B549" s="4"/>
      <c r="C549" s="302" t="s">
        <v>537</v>
      </c>
      <c r="D549" s="303" t="s">
        <v>480</v>
      </c>
      <c r="E549" s="329">
        <v>3</v>
      </c>
      <c r="F549" s="330">
        <v>1</v>
      </c>
      <c r="G549" s="331">
        <v>0</v>
      </c>
    </row>
    <row r="550" spans="1:7">
      <c r="A550" s="4"/>
      <c r="B550" s="4"/>
      <c r="C550" s="302" t="s">
        <v>389</v>
      </c>
      <c r="D550" s="303" t="s">
        <v>539</v>
      </c>
      <c r="E550" s="329">
        <v>3</v>
      </c>
      <c r="F550" s="330">
        <v>6</v>
      </c>
      <c r="G550" s="331">
        <v>0</v>
      </c>
    </row>
    <row r="551" spans="1:7">
      <c r="A551" s="4"/>
      <c r="B551" s="4"/>
      <c r="C551" s="302" t="s">
        <v>370</v>
      </c>
      <c r="D551" s="303" t="s">
        <v>540</v>
      </c>
      <c r="E551" s="304">
        <v>3</v>
      </c>
      <c r="F551" s="305">
        <v>2</v>
      </c>
      <c r="G551" s="306">
        <v>0</v>
      </c>
    </row>
    <row r="552" spans="1:7">
      <c r="A552" s="4"/>
      <c r="B552" s="4"/>
      <c r="C552" s="302" t="s">
        <v>505</v>
      </c>
      <c r="D552" s="303"/>
      <c r="E552" s="304">
        <v>3</v>
      </c>
      <c r="F552" s="305">
        <v>2</v>
      </c>
      <c r="G552" s="306">
        <v>0</v>
      </c>
    </row>
    <row r="553" spans="1:7">
      <c r="A553" s="4"/>
      <c r="B553" s="4"/>
      <c r="C553" s="302" t="s">
        <v>335</v>
      </c>
      <c r="D553" s="303" t="s">
        <v>416</v>
      </c>
      <c r="E553" s="304">
        <v>3</v>
      </c>
      <c r="F553" s="305">
        <v>1</v>
      </c>
      <c r="G553" s="306">
        <v>0</v>
      </c>
    </row>
    <row r="554" spans="1:7">
      <c r="A554" s="4"/>
      <c r="B554" s="4"/>
      <c r="C554" s="302" t="s">
        <v>411</v>
      </c>
      <c r="D554" s="303"/>
      <c r="E554" s="304">
        <v>3</v>
      </c>
      <c r="F554" s="305">
        <v>2</v>
      </c>
      <c r="G554" s="306">
        <v>0</v>
      </c>
    </row>
    <row r="555" spans="1:7">
      <c r="A555" s="4"/>
      <c r="B555" s="4"/>
      <c r="C555" s="302" t="s">
        <v>411</v>
      </c>
      <c r="D555" s="303" t="s">
        <v>541</v>
      </c>
      <c r="E555" s="304">
        <v>3</v>
      </c>
      <c r="F555" s="305">
        <v>4</v>
      </c>
      <c r="G555" s="306">
        <v>0</v>
      </c>
    </row>
    <row r="556" spans="1:7">
      <c r="A556" s="4"/>
      <c r="B556" s="4"/>
      <c r="C556" s="302" t="s">
        <v>542</v>
      </c>
      <c r="D556" s="303"/>
      <c r="E556" s="304">
        <v>3</v>
      </c>
      <c r="F556" s="305">
        <v>3</v>
      </c>
      <c r="G556" s="306">
        <v>0</v>
      </c>
    </row>
    <row r="557" spans="1:7">
      <c r="A557" s="4"/>
      <c r="B557" s="4"/>
      <c r="C557" s="302" t="s">
        <v>300</v>
      </c>
      <c r="D557" s="303" t="s">
        <v>543</v>
      </c>
      <c r="E557" s="304">
        <v>3</v>
      </c>
      <c r="F557" s="305">
        <v>6</v>
      </c>
      <c r="G557" s="306">
        <v>0</v>
      </c>
    </row>
    <row r="558" spans="1:7">
      <c r="A558" s="4"/>
      <c r="B558" s="4"/>
      <c r="C558" s="302" t="s">
        <v>544</v>
      </c>
      <c r="D558" s="303"/>
      <c r="E558" s="304">
        <v>3</v>
      </c>
      <c r="F558" s="305">
        <v>2</v>
      </c>
      <c r="G558" s="306">
        <v>0</v>
      </c>
    </row>
    <row r="559" spans="1:7">
      <c r="A559" s="4"/>
      <c r="B559" s="4"/>
      <c r="C559" s="302" t="s">
        <v>545</v>
      </c>
      <c r="D559" s="303"/>
      <c r="E559" s="304">
        <v>3</v>
      </c>
      <c r="F559" s="305">
        <v>4</v>
      </c>
      <c r="G559" s="306">
        <v>0</v>
      </c>
    </row>
    <row r="560" spans="1:7">
      <c r="A560" s="4"/>
      <c r="B560" s="4"/>
      <c r="C560" s="302" t="s">
        <v>295</v>
      </c>
      <c r="D560" s="303" t="s">
        <v>510</v>
      </c>
      <c r="E560" s="304">
        <v>3</v>
      </c>
      <c r="F560" s="305">
        <v>4</v>
      </c>
      <c r="G560" s="306">
        <v>0</v>
      </c>
    </row>
    <row r="561" spans="1:7">
      <c r="A561" s="4"/>
      <c r="B561" s="4"/>
      <c r="C561" s="302" t="s">
        <v>295</v>
      </c>
      <c r="D561" s="303" t="s">
        <v>353</v>
      </c>
      <c r="E561" s="304">
        <v>3</v>
      </c>
      <c r="F561" s="305">
        <v>4</v>
      </c>
      <c r="G561" s="306">
        <v>0</v>
      </c>
    </row>
    <row r="562" spans="1:7">
      <c r="A562" s="4"/>
      <c r="B562" s="4"/>
      <c r="C562" s="302" t="s">
        <v>295</v>
      </c>
      <c r="D562" s="303" t="s">
        <v>337</v>
      </c>
      <c r="E562" s="304">
        <v>3</v>
      </c>
      <c r="F562" s="305">
        <v>6</v>
      </c>
      <c r="G562" s="306">
        <v>0</v>
      </c>
    </row>
    <row r="563" spans="1:7">
      <c r="A563" s="4"/>
      <c r="B563" s="4"/>
      <c r="C563" s="302" t="s">
        <v>295</v>
      </c>
      <c r="D563" s="303" t="s">
        <v>467</v>
      </c>
      <c r="E563" s="304">
        <v>3</v>
      </c>
      <c r="F563" s="305">
        <v>1</v>
      </c>
      <c r="G563" s="306">
        <v>0</v>
      </c>
    </row>
    <row r="564" spans="1:7">
      <c r="A564" s="4"/>
      <c r="B564" s="4"/>
      <c r="C564" s="302" t="s">
        <v>295</v>
      </c>
      <c r="D564" s="303" t="s">
        <v>127</v>
      </c>
      <c r="E564" s="304">
        <v>3</v>
      </c>
      <c r="F564" s="305">
        <v>7</v>
      </c>
      <c r="G564" s="306">
        <v>0</v>
      </c>
    </row>
    <row r="565" spans="1:7">
      <c r="A565" s="4"/>
      <c r="B565" s="4"/>
      <c r="C565" s="302" t="s">
        <v>547</v>
      </c>
      <c r="D565" s="303"/>
      <c r="E565" s="304">
        <v>3</v>
      </c>
      <c r="F565" s="305">
        <v>1</v>
      </c>
      <c r="G565" s="306">
        <v>0</v>
      </c>
    </row>
    <row r="566" spans="1:7">
      <c r="A566" s="4"/>
      <c r="B566" s="4"/>
      <c r="C566" s="302" t="s">
        <v>302</v>
      </c>
      <c r="D566" s="303" t="s">
        <v>548</v>
      </c>
      <c r="E566" s="304">
        <v>3</v>
      </c>
      <c r="F566" s="305">
        <v>1</v>
      </c>
      <c r="G566" s="306">
        <v>1</v>
      </c>
    </row>
    <row r="567" spans="1:7">
      <c r="A567" s="4"/>
      <c r="B567" s="4"/>
      <c r="C567" s="302" t="s">
        <v>549</v>
      </c>
      <c r="D567" s="303"/>
      <c r="E567" s="304">
        <v>3</v>
      </c>
      <c r="F567" s="305">
        <v>6</v>
      </c>
      <c r="G567" s="306">
        <v>0</v>
      </c>
    </row>
    <row r="568" spans="1:7">
      <c r="A568" s="4"/>
      <c r="B568" s="4"/>
      <c r="C568" s="302" t="s">
        <v>317</v>
      </c>
      <c r="D568" s="303" t="s">
        <v>213</v>
      </c>
      <c r="E568" s="304">
        <v>3</v>
      </c>
      <c r="F568" s="305">
        <v>5</v>
      </c>
      <c r="G568" s="306">
        <v>0</v>
      </c>
    </row>
    <row r="569" spans="1:7">
      <c r="A569" s="4"/>
      <c r="B569" s="4"/>
      <c r="C569" s="302" t="s">
        <v>342</v>
      </c>
      <c r="D569" s="303" t="s">
        <v>289</v>
      </c>
      <c r="E569" s="304">
        <v>3</v>
      </c>
      <c r="F569" s="305">
        <v>2</v>
      </c>
      <c r="G569" s="306">
        <v>0</v>
      </c>
    </row>
    <row r="570" spans="1:7">
      <c r="A570" s="4"/>
      <c r="B570" s="4"/>
      <c r="C570" s="302" t="s">
        <v>342</v>
      </c>
      <c r="D570" s="303" t="s">
        <v>295</v>
      </c>
      <c r="E570" s="304">
        <v>3</v>
      </c>
      <c r="F570" s="305">
        <v>2</v>
      </c>
      <c r="G570" s="306">
        <v>0</v>
      </c>
    </row>
    <row r="571" spans="1:7">
      <c r="A571" s="4"/>
      <c r="B571" s="4"/>
      <c r="C571" s="302" t="s">
        <v>424</v>
      </c>
      <c r="D571" s="303"/>
      <c r="E571" s="304">
        <v>3</v>
      </c>
      <c r="F571" s="305">
        <v>1</v>
      </c>
      <c r="G571" s="306">
        <v>0</v>
      </c>
    </row>
    <row r="572" spans="1:7">
      <c r="A572" s="4"/>
      <c r="B572" s="4"/>
      <c r="C572" s="302" t="s">
        <v>424</v>
      </c>
      <c r="D572" s="303" t="s">
        <v>415</v>
      </c>
      <c r="E572" s="304">
        <v>3</v>
      </c>
      <c r="F572" s="305">
        <v>3</v>
      </c>
      <c r="G572" s="306">
        <v>0</v>
      </c>
    </row>
    <row r="573" spans="1:7">
      <c r="A573" s="4"/>
      <c r="B573" s="4"/>
      <c r="C573" s="302" t="s">
        <v>329</v>
      </c>
      <c r="D573" s="303" t="s">
        <v>482</v>
      </c>
      <c r="E573" s="304">
        <v>3</v>
      </c>
      <c r="F573" s="305">
        <v>2</v>
      </c>
      <c r="G573" s="306">
        <v>0</v>
      </c>
    </row>
    <row r="574" spans="1:7">
      <c r="A574" s="4"/>
      <c r="B574" s="4"/>
      <c r="C574" s="302" t="s">
        <v>329</v>
      </c>
      <c r="D574" s="303" t="s">
        <v>521</v>
      </c>
      <c r="E574" s="304">
        <v>3</v>
      </c>
      <c r="F574" s="305">
        <v>2</v>
      </c>
      <c r="G574" s="306">
        <v>0</v>
      </c>
    </row>
    <row r="575" spans="1:7">
      <c r="A575" s="4"/>
      <c r="B575" s="4"/>
      <c r="C575" s="302" t="s">
        <v>288</v>
      </c>
      <c r="D575" s="303" t="s">
        <v>312</v>
      </c>
      <c r="E575" s="304">
        <v>3</v>
      </c>
      <c r="F575" s="305">
        <v>3</v>
      </c>
      <c r="G575" s="306">
        <v>0</v>
      </c>
    </row>
    <row r="576" spans="1:7">
      <c r="A576" s="4"/>
      <c r="B576" s="4"/>
      <c r="C576" s="302" t="s">
        <v>288</v>
      </c>
      <c r="D576" s="303" t="s">
        <v>364</v>
      </c>
      <c r="E576" s="304">
        <v>3</v>
      </c>
      <c r="F576" s="305">
        <v>4</v>
      </c>
      <c r="G576" s="306">
        <v>0</v>
      </c>
    </row>
    <row r="577" spans="1:7">
      <c r="A577" s="4"/>
      <c r="B577" s="4"/>
      <c r="C577" s="302" t="s">
        <v>288</v>
      </c>
      <c r="D577" s="303" t="s">
        <v>311</v>
      </c>
      <c r="E577" s="304">
        <v>3</v>
      </c>
      <c r="F577" s="305">
        <v>4</v>
      </c>
      <c r="G577" s="306">
        <v>0</v>
      </c>
    </row>
    <row r="578" spans="1:7">
      <c r="A578" s="4"/>
      <c r="B578" s="4"/>
      <c r="C578" s="302" t="s">
        <v>288</v>
      </c>
      <c r="D578" s="303" t="s">
        <v>495</v>
      </c>
      <c r="E578" s="304">
        <v>3</v>
      </c>
      <c r="F578" s="305">
        <v>3</v>
      </c>
      <c r="G578" s="306">
        <v>0</v>
      </c>
    </row>
    <row r="579" spans="1:7">
      <c r="A579" s="4"/>
      <c r="B579" s="4"/>
      <c r="C579" s="302" t="s">
        <v>288</v>
      </c>
      <c r="D579" s="303" t="s">
        <v>334</v>
      </c>
      <c r="E579" s="304">
        <v>3</v>
      </c>
      <c r="F579" s="305">
        <v>3</v>
      </c>
      <c r="G579" s="306">
        <v>0</v>
      </c>
    </row>
    <row r="580" spans="1:7">
      <c r="A580" s="4"/>
      <c r="B580" s="4"/>
      <c r="C580" s="302" t="s">
        <v>288</v>
      </c>
      <c r="D580" s="303" t="s">
        <v>318</v>
      </c>
      <c r="E580" s="304">
        <v>3</v>
      </c>
      <c r="F580" s="305">
        <v>4</v>
      </c>
      <c r="G580" s="306">
        <v>0</v>
      </c>
    </row>
    <row r="581" spans="1:7">
      <c r="A581" s="4"/>
      <c r="B581" s="4"/>
      <c r="C581" s="302" t="s">
        <v>288</v>
      </c>
      <c r="D581" s="303" t="s">
        <v>554</v>
      </c>
      <c r="E581" s="304">
        <v>3</v>
      </c>
      <c r="F581" s="305">
        <v>4</v>
      </c>
      <c r="G581" s="306">
        <v>0</v>
      </c>
    </row>
    <row r="582" spans="1:7">
      <c r="A582" s="4"/>
      <c r="B582" s="4"/>
      <c r="C582" s="302" t="s">
        <v>288</v>
      </c>
      <c r="D582" s="303" t="s">
        <v>409</v>
      </c>
      <c r="E582" s="304">
        <v>3</v>
      </c>
      <c r="F582" s="305">
        <v>3</v>
      </c>
      <c r="G582" s="306">
        <v>0</v>
      </c>
    </row>
    <row r="583" spans="1:7">
      <c r="A583" s="4"/>
      <c r="B583" s="4"/>
      <c r="C583" s="302" t="s">
        <v>285</v>
      </c>
      <c r="D583" s="303" t="s">
        <v>312</v>
      </c>
      <c r="E583" s="304">
        <v>3</v>
      </c>
      <c r="F583" s="305">
        <v>7</v>
      </c>
      <c r="G583" s="306">
        <v>0</v>
      </c>
    </row>
    <row r="584" spans="1:7">
      <c r="A584" s="4"/>
      <c r="B584" s="4"/>
      <c r="C584" s="302" t="s">
        <v>285</v>
      </c>
      <c r="D584" s="303" t="s">
        <v>356</v>
      </c>
      <c r="E584" s="304">
        <v>3</v>
      </c>
      <c r="F584" s="305">
        <v>3</v>
      </c>
      <c r="G584" s="306">
        <v>0</v>
      </c>
    </row>
    <row r="585" spans="1:7">
      <c r="A585" s="4"/>
      <c r="B585" s="3"/>
      <c r="C585" s="302" t="s">
        <v>285</v>
      </c>
      <c r="D585" s="303" t="s">
        <v>258</v>
      </c>
      <c r="E585" s="304">
        <v>3</v>
      </c>
      <c r="F585" s="305">
        <v>5</v>
      </c>
      <c r="G585" s="306">
        <v>0</v>
      </c>
    </row>
    <row r="586" spans="1:7">
      <c r="A586" s="4"/>
      <c r="B586" s="208"/>
      <c r="C586" s="302" t="s">
        <v>285</v>
      </c>
      <c r="D586" s="303" t="s">
        <v>418</v>
      </c>
      <c r="E586" s="304">
        <v>3</v>
      </c>
      <c r="F586" s="305">
        <v>3</v>
      </c>
      <c r="G586" s="306">
        <v>0</v>
      </c>
    </row>
    <row r="587" spans="1:7">
      <c r="A587" s="4"/>
      <c r="B587" s="3"/>
      <c r="C587" s="302" t="s">
        <v>285</v>
      </c>
      <c r="D587" s="303" t="s">
        <v>436</v>
      </c>
      <c r="E587" s="304">
        <v>3</v>
      </c>
      <c r="F587" s="305">
        <v>3</v>
      </c>
      <c r="G587" s="306">
        <v>0</v>
      </c>
    </row>
    <row r="588" spans="1:7">
      <c r="A588" s="4"/>
      <c r="B588" s="4"/>
      <c r="C588" s="302" t="s">
        <v>285</v>
      </c>
      <c r="D588" s="303" t="s">
        <v>558</v>
      </c>
      <c r="E588" s="304">
        <v>3</v>
      </c>
      <c r="F588" s="305">
        <v>2</v>
      </c>
      <c r="G588" s="306">
        <v>0</v>
      </c>
    </row>
    <row r="589" spans="1:7">
      <c r="A589" s="4"/>
      <c r="B589" s="4"/>
      <c r="C589" s="302" t="s">
        <v>285</v>
      </c>
      <c r="D589" s="303" t="s">
        <v>554</v>
      </c>
      <c r="E589" s="304">
        <v>3</v>
      </c>
      <c r="F589" s="305">
        <v>4</v>
      </c>
      <c r="G589" s="306">
        <v>0</v>
      </c>
    </row>
    <row r="590" spans="1:7">
      <c r="A590" s="4"/>
      <c r="B590" s="4"/>
      <c r="C590" s="302" t="s">
        <v>285</v>
      </c>
      <c r="D590" s="303" t="s">
        <v>560</v>
      </c>
      <c r="E590" s="304">
        <v>3</v>
      </c>
      <c r="F590" s="305">
        <v>3</v>
      </c>
      <c r="G590" s="306">
        <v>0</v>
      </c>
    </row>
    <row r="591" spans="1:7">
      <c r="A591" s="4"/>
      <c r="B591" s="4"/>
      <c r="C591" s="302" t="s">
        <v>285</v>
      </c>
      <c r="D591" s="303" t="s">
        <v>561</v>
      </c>
      <c r="E591" s="304">
        <v>3</v>
      </c>
      <c r="F591" s="305">
        <v>5</v>
      </c>
      <c r="G591" s="306">
        <v>0</v>
      </c>
    </row>
    <row r="592" spans="1:7">
      <c r="A592" s="4"/>
      <c r="B592" s="4"/>
      <c r="C592" s="302" t="s">
        <v>304</v>
      </c>
      <c r="D592" s="303" t="s">
        <v>408</v>
      </c>
      <c r="E592" s="304">
        <v>3</v>
      </c>
      <c r="F592" s="305">
        <v>2</v>
      </c>
      <c r="G592" s="306">
        <v>0</v>
      </c>
    </row>
    <row r="593" spans="1:7">
      <c r="A593" s="4"/>
      <c r="B593" s="4"/>
      <c r="C593" s="302" t="s">
        <v>304</v>
      </c>
      <c r="D593" s="303" t="s">
        <v>324</v>
      </c>
      <c r="E593" s="304">
        <v>3</v>
      </c>
      <c r="F593" s="305">
        <v>3</v>
      </c>
      <c r="G593" s="306">
        <v>0</v>
      </c>
    </row>
    <row r="594" spans="1:7">
      <c r="A594" s="4"/>
      <c r="B594" s="4"/>
      <c r="C594" s="302" t="s">
        <v>304</v>
      </c>
      <c r="D594" s="303" t="s">
        <v>527</v>
      </c>
      <c r="E594" s="304">
        <v>3</v>
      </c>
      <c r="F594" s="305">
        <v>1</v>
      </c>
      <c r="G594" s="306">
        <v>0</v>
      </c>
    </row>
    <row r="595" spans="1:7">
      <c r="A595" s="4"/>
      <c r="B595" s="4"/>
      <c r="C595" s="302" t="s">
        <v>459</v>
      </c>
      <c r="D595" s="303" t="s">
        <v>565</v>
      </c>
      <c r="E595" s="304">
        <v>3</v>
      </c>
      <c r="F595" s="305">
        <v>2</v>
      </c>
      <c r="G595" s="306">
        <v>1</v>
      </c>
    </row>
    <row r="596" spans="1:7">
      <c r="A596" s="4"/>
      <c r="B596" s="4"/>
      <c r="C596" s="302" t="s">
        <v>566</v>
      </c>
      <c r="D596" s="303"/>
      <c r="E596" s="304">
        <v>3</v>
      </c>
      <c r="F596" s="305">
        <v>1</v>
      </c>
      <c r="G596" s="306">
        <v>0</v>
      </c>
    </row>
    <row r="597" spans="1:7">
      <c r="A597" s="4"/>
      <c r="B597" s="4"/>
      <c r="C597" s="302" t="s">
        <v>315</v>
      </c>
      <c r="D597" s="303" t="s">
        <v>424</v>
      </c>
      <c r="E597" s="304">
        <v>3</v>
      </c>
      <c r="F597" s="305">
        <v>4</v>
      </c>
      <c r="G597" s="306">
        <v>0</v>
      </c>
    </row>
    <row r="598" spans="1:7">
      <c r="A598" s="4"/>
      <c r="B598" s="4"/>
      <c r="C598" s="302" t="s">
        <v>569</v>
      </c>
      <c r="D598" s="303"/>
      <c r="E598" s="304">
        <v>3</v>
      </c>
      <c r="F598" s="305">
        <v>0</v>
      </c>
      <c r="G598" s="306">
        <v>0</v>
      </c>
    </row>
    <row r="599" spans="1:7">
      <c r="A599" s="4"/>
      <c r="B599" s="4"/>
      <c r="C599" s="302" t="s">
        <v>569</v>
      </c>
      <c r="D599" s="303" t="s">
        <v>570</v>
      </c>
      <c r="E599" s="304">
        <v>3</v>
      </c>
      <c r="F599" s="305">
        <v>3</v>
      </c>
      <c r="G599" s="306">
        <v>0</v>
      </c>
    </row>
    <row r="600" spans="1:7">
      <c r="A600" s="4"/>
      <c r="B600" s="4"/>
      <c r="C600" s="302" t="s">
        <v>469</v>
      </c>
      <c r="D600" s="303"/>
      <c r="E600" s="304">
        <v>3</v>
      </c>
      <c r="F600" s="305">
        <v>1</v>
      </c>
      <c r="G600" s="306">
        <v>0</v>
      </c>
    </row>
    <row r="601" spans="1:7">
      <c r="A601" s="4"/>
      <c r="B601" s="4"/>
      <c r="C601" s="302" t="s">
        <v>314</v>
      </c>
      <c r="D601" s="303" t="s">
        <v>299</v>
      </c>
      <c r="E601" s="304">
        <v>3</v>
      </c>
      <c r="F601" s="305">
        <v>4</v>
      </c>
      <c r="G601" s="306">
        <v>0</v>
      </c>
    </row>
    <row r="602" spans="1:7">
      <c r="A602" s="4"/>
      <c r="B602" s="4"/>
      <c r="C602" s="302" t="s">
        <v>477</v>
      </c>
      <c r="D602" s="303"/>
      <c r="E602" s="304">
        <v>3</v>
      </c>
      <c r="F602" s="305">
        <v>1</v>
      </c>
      <c r="G602" s="306">
        <v>0</v>
      </c>
    </row>
    <row r="603" spans="1:7">
      <c r="A603" s="4"/>
      <c r="B603" s="3" t="s">
        <v>3</v>
      </c>
      <c r="C603" s="302" t="s">
        <v>78</v>
      </c>
      <c r="D603" s="303" t="s">
        <v>320</v>
      </c>
      <c r="E603" s="304">
        <v>3</v>
      </c>
      <c r="F603" s="305">
        <v>3</v>
      </c>
      <c r="G603" s="306">
        <v>0</v>
      </c>
    </row>
    <row r="604" spans="1:7">
      <c r="A604" s="4"/>
      <c r="B604" s="3" t="s">
        <v>4</v>
      </c>
      <c r="C604" s="302" t="s">
        <v>305</v>
      </c>
      <c r="D604" s="303" t="s">
        <v>284</v>
      </c>
      <c r="E604" s="304">
        <v>3</v>
      </c>
      <c r="F604" s="305">
        <v>1</v>
      </c>
      <c r="G604" s="306">
        <v>0</v>
      </c>
    </row>
    <row r="605" spans="1:7">
      <c r="A605" s="4"/>
      <c r="B605" s="3" t="s">
        <v>5</v>
      </c>
      <c r="C605" s="302" t="s">
        <v>305</v>
      </c>
      <c r="D605" s="303" t="s">
        <v>408</v>
      </c>
      <c r="E605" s="304">
        <v>3</v>
      </c>
      <c r="F605" s="305">
        <v>1</v>
      </c>
      <c r="G605" s="306">
        <v>0</v>
      </c>
    </row>
    <row r="606" spans="1:7">
      <c r="A606" s="4"/>
      <c r="B606" s="4"/>
      <c r="C606" s="302" t="s">
        <v>305</v>
      </c>
      <c r="D606" s="303" t="s">
        <v>295</v>
      </c>
      <c r="E606" s="304">
        <v>3</v>
      </c>
      <c r="F606" s="305">
        <v>0</v>
      </c>
      <c r="G606" s="306">
        <v>0</v>
      </c>
    </row>
    <row r="607" spans="1:7">
      <c r="A607" s="4"/>
      <c r="B607" s="4"/>
      <c r="C607" s="302" t="s">
        <v>576</v>
      </c>
      <c r="D607" s="303" t="s">
        <v>577</v>
      </c>
      <c r="E607" s="304">
        <v>3</v>
      </c>
      <c r="F607" s="305">
        <v>4</v>
      </c>
      <c r="G607" s="306">
        <v>0</v>
      </c>
    </row>
    <row r="608" spans="1:7">
      <c r="A608" s="4"/>
      <c r="B608" s="4"/>
      <c r="C608" s="302" t="s">
        <v>576</v>
      </c>
      <c r="D608" s="303" t="s">
        <v>565</v>
      </c>
      <c r="E608" s="304">
        <v>3</v>
      </c>
      <c r="F608" s="305">
        <v>3</v>
      </c>
      <c r="G608" s="306">
        <v>0</v>
      </c>
    </row>
    <row r="609" spans="1:7">
      <c r="A609" s="4"/>
      <c r="B609" s="4"/>
      <c r="C609" s="302" t="s">
        <v>423</v>
      </c>
      <c r="D609" s="303"/>
      <c r="E609" s="304">
        <v>3</v>
      </c>
      <c r="F609" s="305">
        <v>2</v>
      </c>
      <c r="G609" s="306">
        <v>0</v>
      </c>
    </row>
    <row r="610" spans="1:7">
      <c r="A610" s="4"/>
      <c r="B610" s="4"/>
      <c r="C610" s="302" t="s">
        <v>327</v>
      </c>
      <c r="D610" s="303" t="s">
        <v>292</v>
      </c>
      <c r="E610" s="304">
        <v>3</v>
      </c>
      <c r="F610" s="305">
        <v>3</v>
      </c>
      <c r="G610" s="306">
        <v>0</v>
      </c>
    </row>
    <row r="611" spans="1:7">
      <c r="A611" s="4"/>
      <c r="B611" s="4"/>
      <c r="C611" s="302" t="s">
        <v>327</v>
      </c>
      <c r="D611" s="303" t="s">
        <v>395</v>
      </c>
      <c r="E611" s="304">
        <v>3</v>
      </c>
      <c r="F611" s="305">
        <v>0</v>
      </c>
      <c r="G611" s="306">
        <v>0</v>
      </c>
    </row>
    <row r="612" spans="1:7">
      <c r="A612" s="4"/>
      <c r="B612" s="4"/>
      <c r="C612" s="302" t="s">
        <v>343</v>
      </c>
      <c r="D612" s="303" t="s">
        <v>577</v>
      </c>
      <c r="E612" s="304">
        <v>3</v>
      </c>
      <c r="F612" s="305">
        <v>4</v>
      </c>
      <c r="G612" s="306">
        <v>0</v>
      </c>
    </row>
    <row r="613" spans="1:7">
      <c r="A613" s="4"/>
      <c r="B613" s="4"/>
      <c r="C613" s="302" t="s">
        <v>289</v>
      </c>
      <c r="D613" s="303" t="s">
        <v>58</v>
      </c>
      <c r="E613" s="304">
        <v>2</v>
      </c>
      <c r="F613" s="305">
        <v>1</v>
      </c>
      <c r="G613" s="306">
        <v>0</v>
      </c>
    </row>
    <row r="614" spans="1:7">
      <c r="A614" s="4"/>
      <c r="B614" s="4"/>
      <c r="C614" s="302" t="s">
        <v>289</v>
      </c>
      <c r="D614" s="303" t="s">
        <v>510</v>
      </c>
      <c r="E614" s="304">
        <v>2</v>
      </c>
      <c r="F614" s="305">
        <v>3</v>
      </c>
      <c r="G614" s="306">
        <v>0</v>
      </c>
    </row>
    <row r="615" spans="1:7">
      <c r="A615" s="4"/>
      <c r="B615" s="4"/>
      <c r="C615" s="302" t="s">
        <v>289</v>
      </c>
      <c r="D615" s="303" t="s">
        <v>356</v>
      </c>
      <c r="E615" s="304">
        <v>2</v>
      </c>
      <c r="F615" s="305">
        <v>1</v>
      </c>
      <c r="G615" s="306">
        <v>0</v>
      </c>
    </row>
    <row r="616" spans="1:7">
      <c r="A616" s="4"/>
      <c r="B616" s="4"/>
      <c r="C616" s="302" t="s">
        <v>289</v>
      </c>
      <c r="D616" s="303" t="s">
        <v>483</v>
      </c>
      <c r="E616" s="304">
        <v>2</v>
      </c>
      <c r="F616" s="305">
        <v>1</v>
      </c>
      <c r="G616" s="306">
        <v>0</v>
      </c>
    </row>
    <row r="617" spans="1:7">
      <c r="A617" s="4"/>
      <c r="B617" s="4"/>
      <c r="C617" s="302" t="s">
        <v>289</v>
      </c>
      <c r="D617" s="303" t="s">
        <v>297</v>
      </c>
      <c r="E617" s="304">
        <v>2</v>
      </c>
      <c r="F617" s="305">
        <v>3</v>
      </c>
      <c r="G617" s="306">
        <v>0</v>
      </c>
    </row>
    <row r="618" spans="1:7">
      <c r="A618" s="4"/>
      <c r="B618" s="4"/>
      <c r="C618" s="302" t="s">
        <v>289</v>
      </c>
      <c r="D618" s="303" t="s">
        <v>580</v>
      </c>
      <c r="E618" s="304">
        <v>2</v>
      </c>
      <c r="F618" s="305">
        <v>0</v>
      </c>
      <c r="G618" s="306">
        <v>0</v>
      </c>
    </row>
    <row r="619" spans="1:7">
      <c r="A619" s="4"/>
      <c r="B619" s="4"/>
      <c r="C619" s="302" t="s">
        <v>289</v>
      </c>
      <c r="D619" s="303" t="s">
        <v>581</v>
      </c>
      <c r="E619" s="304">
        <v>2</v>
      </c>
      <c r="F619" s="305">
        <v>2</v>
      </c>
      <c r="G619" s="306">
        <v>0</v>
      </c>
    </row>
    <row r="620" spans="1:7">
      <c r="A620" s="4"/>
      <c r="B620" s="4"/>
      <c r="C620" s="302" t="s">
        <v>416</v>
      </c>
      <c r="D620" s="303" t="s">
        <v>582</v>
      </c>
      <c r="E620" s="304">
        <v>2</v>
      </c>
      <c r="F620" s="305">
        <v>2</v>
      </c>
      <c r="G620" s="306">
        <v>0</v>
      </c>
    </row>
    <row r="621" spans="1:7">
      <c r="A621" s="4"/>
      <c r="B621" s="4"/>
      <c r="C621" s="302" t="s">
        <v>319</v>
      </c>
      <c r="D621" s="303" t="s">
        <v>353</v>
      </c>
      <c r="E621" s="304">
        <v>2</v>
      </c>
      <c r="F621" s="305">
        <v>7</v>
      </c>
      <c r="G621" s="306">
        <v>0</v>
      </c>
    </row>
    <row r="622" spans="1:7">
      <c r="A622" s="4"/>
      <c r="B622" s="4"/>
      <c r="C622" s="302" t="s">
        <v>446</v>
      </c>
      <c r="D622" s="303" t="s">
        <v>467</v>
      </c>
      <c r="E622" s="304">
        <v>2</v>
      </c>
      <c r="F622" s="305">
        <v>0</v>
      </c>
      <c r="G622" s="306">
        <v>0</v>
      </c>
    </row>
    <row r="623" spans="1:7">
      <c r="A623" s="4"/>
      <c r="B623" s="4"/>
      <c r="C623" s="302" t="s">
        <v>446</v>
      </c>
      <c r="D623" s="303" t="s">
        <v>315</v>
      </c>
      <c r="E623" s="304">
        <v>2</v>
      </c>
      <c r="F623" s="305">
        <v>2</v>
      </c>
      <c r="G623" s="306">
        <v>0</v>
      </c>
    </row>
    <row r="624" spans="1:7">
      <c r="A624" s="4"/>
      <c r="B624" s="4"/>
      <c r="C624" s="302" t="s">
        <v>290</v>
      </c>
      <c r="D624" s="303" t="s">
        <v>361</v>
      </c>
      <c r="E624" s="304">
        <v>2</v>
      </c>
      <c r="F624" s="305">
        <v>2</v>
      </c>
      <c r="G624" s="306">
        <v>0</v>
      </c>
    </row>
    <row r="625" spans="1:7">
      <c r="A625" s="4"/>
      <c r="B625" s="4"/>
      <c r="C625" s="302" t="s">
        <v>290</v>
      </c>
      <c r="D625" s="303" t="s">
        <v>583</v>
      </c>
      <c r="E625" s="304">
        <v>2</v>
      </c>
      <c r="F625" s="305">
        <v>3</v>
      </c>
      <c r="G625" s="306">
        <v>0</v>
      </c>
    </row>
    <row r="626" spans="1:7">
      <c r="A626" s="4"/>
      <c r="B626" s="4"/>
      <c r="C626" s="302" t="s">
        <v>290</v>
      </c>
      <c r="D626" s="303" t="s">
        <v>58</v>
      </c>
      <c r="E626" s="304">
        <v>2</v>
      </c>
      <c r="F626" s="305">
        <v>1</v>
      </c>
      <c r="G626" s="306">
        <v>0</v>
      </c>
    </row>
    <row r="627" spans="1:7">
      <c r="A627" s="4"/>
      <c r="B627" s="4"/>
      <c r="C627" s="302" t="s">
        <v>290</v>
      </c>
      <c r="D627" s="303" t="s">
        <v>584</v>
      </c>
      <c r="E627" s="304">
        <v>2</v>
      </c>
      <c r="F627" s="305">
        <v>3</v>
      </c>
      <c r="G627" s="306">
        <v>0</v>
      </c>
    </row>
    <row r="628" spans="1:7">
      <c r="A628" s="4"/>
      <c r="B628" s="4"/>
      <c r="C628" s="302" t="s">
        <v>290</v>
      </c>
      <c r="D628" s="303" t="s">
        <v>585</v>
      </c>
      <c r="E628" s="304">
        <v>2</v>
      </c>
      <c r="F628" s="305">
        <v>2</v>
      </c>
      <c r="G628" s="306">
        <v>0</v>
      </c>
    </row>
    <row r="629" spans="1:7">
      <c r="A629" s="4"/>
      <c r="B629" s="4"/>
      <c r="C629" s="302" t="s">
        <v>290</v>
      </c>
      <c r="D629" s="303" t="s">
        <v>483</v>
      </c>
      <c r="E629" s="304">
        <v>2</v>
      </c>
      <c r="F629" s="305">
        <v>3</v>
      </c>
      <c r="G629" s="306">
        <v>0</v>
      </c>
    </row>
    <row r="630" spans="1:7">
      <c r="A630" s="4"/>
      <c r="B630" s="4"/>
      <c r="C630" s="302" t="s">
        <v>290</v>
      </c>
      <c r="D630" s="303" t="s">
        <v>292</v>
      </c>
      <c r="E630" s="304">
        <v>2</v>
      </c>
      <c r="F630" s="305">
        <v>2</v>
      </c>
      <c r="G630" s="306">
        <v>0</v>
      </c>
    </row>
    <row r="631" spans="1:7">
      <c r="A631" s="4"/>
      <c r="B631" s="4"/>
      <c r="C631" s="302" t="s">
        <v>290</v>
      </c>
      <c r="D631" s="303" t="s">
        <v>296</v>
      </c>
      <c r="E631" s="304">
        <v>2</v>
      </c>
      <c r="F631" s="305">
        <v>2</v>
      </c>
      <c r="G631" s="306">
        <v>0</v>
      </c>
    </row>
    <row r="632" spans="1:7">
      <c r="A632" s="4"/>
      <c r="B632" s="4"/>
      <c r="C632" s="302" t="s">
        <v>290</v>
      </c>
      <c r="D632" s="303" t="s">
        <v>334</v>
      </c>
      <c r="E632" s="304">
        <v>2</v>
      </c>
      <c r="F632" s="305">
        <v>1</v>
      </c>
      <c r="G632" s="306">
        <v>0</v>
      </c>
    </row>
    <row r="633" spans="1:7">
      <c r="A633" s="4"/>
      <c r="B633" s="4"/>
      <c r="C633" s="302" t="s">
        <v>290</v>
      </c>
      <c r="D633" s="303" t="s">
        <v>464</v>
      </c>
      <c r="E633" s="304">
        <v>2</v>
      </c>
      <c r="F633" s="305">
        <v>1</v>
      </c>
      <c r="G633" s="306">
        <v>0</v>
      </c>
    </row>
    <row r="634" spans="1:7">
      <c r="A634" s="4"/>
      <c r="B634" s="4"/>
      <c r="C634" s="302" t="s">
        <v>290</v>
      </c>
      <c r="D634" s="303" t="s">
        <v>586</v>
      </c>
      <c r="E634" s="304">
        <v>2</v>
      </c>
      <c r="F634" s="305">
        <v>2</v>
      </c>
      <c r="G634" s="306">
        <v>0</v>
      </c>
    </row>
    <row r="635" spans="1:7">
      <c r="A635" s="4"/>
      <c r="B635" s="4"/>
      <c r="C635" s="302" t="s">
        <v>290</v>
      </c>
      <c r="D635" s="303" t="s">
        <v>587</v>
      </c>
      <c r="E635" s="304">
        <v>2</v>
      </c>
      <c r="F635" s="305">
        <v>2</v>
      </c>
      <c r="G635" s="306">
        <v>0</v>
      </c>
    </row>
    <row r="636" spans="1:7">
      <c r="A636" s="4"/>
      <c r="B636" s="4"/>
      <c r="C636" s="302" t="s">
        <v>290</v>
      </c>
      <c r="D636" s="303" t="s">
        <v>560</v>
      </c>
      <c r="E636" s="304">
        <v>2</v>
      </c>
      <c r="F636" s="305">
        <v>6</v>
      </c>
      <c r="G636" s="306">
        <v>0</v>
      </c>
    </row>
    <row r="637" spans="1:7">
      <c r="A637" s="4"/>
      <c r="B637" s="4"/>
      <c r="C637" s="302" t="s">
        <v>588</v>
      </c>
      <c r="D637" s="303"/>
      <c r="E637" s="304">
        <v>2</v>
      </c>
      <c r="F637" s="305">
        <v>2</v>
      </c>
      <c r="G637" s="306">
        <v>0</v>
      </c>
    </row>
    <row r="638" spans="1:7">
      <c r="A638" s="4"/>
      <c r="B638" s="4"/>
      <c r="C638" s="302" t="s">
        <v>365</v>
      </c>
      <c r="D638" s="303" t="s">
        <v>356</v>
      </c>
      <c r="E638" s="304">
        <v>2</v>
      </c>
      <c r="F638" s="305">
        <v>2</v>
      </c>
      <c r="G638" s="306">
        <v>0</v>
      </c>
    </row>
    <row r="639" spans="1:7">
      <c r="A639" s="4"/>
      <c r="B639" s="4"/>
      <c r="C639" s="302" t="s">
        <v>365</v>
      </c>
      <c r="D639" s="303" t="s">
        <v>337</v>
      </c>
      <c r="E639" s="304">
        <v>2</v>
      </c>
      <c r="F639" s="305">
        <v>3</v>
      </c>
      <c r="G639" s="306">
        <v>0</v>
      </c>
    </row>
    <row r="640" spans="1:7">
      <c r="A640" s="4"/>
      <c r="B640" s="4"/>
      <c r="C640" s="302" t="s">
        <v>365</v>
      </c>
      <c r="D640" s="303" t="s">
        <v>298</v>
      </c>
      <c r="E640" s="304">
        <v>2</v>
      </c>
      <c r="F640" s="305">
        <v>1</v>
      </c>
      <c r="G640" s="306">
        <v>0</v>
      </c>
    </row>
    <row r="641" spans="1:7">
      <c r="A641" s="4"/>
      <c r="B641" s="4"/>
      <c r="C641" s="302" t="s">
        <v>481</v>
      </c>
      <c r="D641" s="303"/>
      <c r="E641" s="304">
        <v>2</v>
      </c>
      <c r="F641" s="305">
        <v>2</v>
      </c>
      <c r="G641" s="306">
        <v>0</v>
      </c>
    </row>
    <row r="642" spans="1:7">
      <c r="A642" s="4"/>
      <c r="B642" s="4"/>
      <c r="C642" s="302" t="s">
        <v>589</v>
      </c>
      <c r="D642" s="303"/>
      <c r="E642" s="304">
        <v>2</v>
      </c>
      <c r="F642" s="305">
        <v>2</v>
      </c>
      <c r="G642" s="306">
        <v>0</v>
      </c>
    </row>
    <row r="643" spans="1:7">
      <c r="A643" s="4"/>
      <c r="B643" s="4"/>
      <c r="C643" s="302" t="s">
        <v>287</v>
      </c>
      <c r="D643" s="303" t="s">
        <v>58</v>
      </c>
      <c r="E643" s="304">
        <v>2</v>
      </c>
      <c r="F643" s="305">
        <v>3</v>
      </c>
      <c r="G643" s="306">
        <v>0</v>
      </c>
    </row>
    <row r="644" spans="1:7">
      <c r="A644" s="4"/>
      <c r="B644" s="4"/>
      <c r="C644" s="302" t="s">
        <v>287</v>
      </c>
      <c r="D644" s="303" t="s">
        <v>316</v>
      </c>
      <c r="E644" s="304">
        <v>2</v>
      </c>
      <c r="F644" s="305">
        <v>2</v>
      </c>
      <c r="G644" s="306">
        <v>0</v>
      </c>
    </row>
    <row r="645" spans="1:7">
      <c r="A645" s="4"/>
      <c r="B645" s="4"/>
      <c r="C645" s="302" t="s">
        <v>287</v>
      </c>
      <c r="D645" s="303" t="s">
        <v>590</v>
      </c>
      <c r="E645" s="304">
        <v>2</v>
      </c>
      <c r="F645" s="305">
        <v>3</v>
      </c>
      <c r="G645" s="306">
        <v>0</v>
      </c>
    </row>
    <row r="646" spans="1:7">
      <c r="A646" s="4"/>
      <c r="B646" s="4"/>
      <c r="C646" s="302" t="s">
        <v>287</v>
      </c>
      <c r="D646" s="303" t="s">
        <v>308</v>
      </c>
      <c r="E646" s="304">
        <v>2</v>
      </c>
      <c r="F646" s="305">
        <v>1</v>
      </c>
      <c r="G646" s="306">
        <v>0</v>
      </c>
    </row>
    <row r="647" spans="1:7">
      <c r="A647" s="4"/>
      <c r="B647" s="4"/>
      <c r="C647" s="302" t="s">
        <v>287</v>
      </c>
      <c r="D647" s="303" t="s">
        <v>591</v>
      </c>
      <c r="E647" s="304">
        <v>2</v>
      </c>
      <c r="F647" s="305">
        <v>2</v>
      </c>
      <c r="G647" s="306">
        <v>0</v>
      </c>
    </row>
    <row r="648" spans="1:7">
      <c r="A648" s="4"/>
      <c r="B648" s="4"/>
      <c r="C648" s="302" t="s">
        <v>287</v>
      </c>
      <c r="D648" s="303" t="s">
        <v>410</v>
      </c>
      <c r="E648" s="304">
        <v>2</v>
      </c>
      <c r="F648" s="305">
        <v>2</v>
      </c>
      <c r="G648" s="306">
        <v>0</v>
      </c>
    </row>
    <row r="649" spans="1:7">
      <c r="A649" s="4"/>
      <c r="B649" s="3"/>
      <c r="C649" s="302" t="s">
        <v>287</v>
      </c>
      <c r="D649" s="303" t="s">
        <v>389</v>
      </c>
      <c r="E649" s="304">
        <v>2</v>
      </c>
      <c r="F649" s="305">
        <v>2</v>
      </c>
      <c r="G649" s="306">
        <v>0</v>
      </c>
    </row>
    <row r="650" spans="1:7">
      <c r="A650" s="4"/>
      <c r="B650" s="208"/>
      <c r="C650" s="302" t="s">
        <v>287</v>
      </c>
      <c r="D650" s="303" t="s">
        <v>436</v>
      </c>
      <c r="E650" s="304">
        <v>2</v>
      </c>
      <c r="F650" s="305">
        <v>0</v>
      </c>
      <c r="G650" s="306">
        <v>0</v>
      </c>
    </row>
    <row r="651" spans="1:7">
      <c r="A651" s="4"/>
      <c r="B651" s="3"/>
      <c r="C651" s="302" t="s">
        <v>592</v>
      </c>
      <c r="D651" s="303"/>
      <c r="E651" s="304">
        <v>2</v>
      </c>
      <c r="F651" s="305">
        <v>1</v>
      </c>
      <c r="G651" s="306">
        <v>0</v>
      </c>
    </row>
    <row r="652" spans="1:7">
      <c r="A652" s="4"/>
      <c r="B652" s="4"/>
      <c r="C652" s="302" t="s">
        <v>345</v>
      </c>
      <c r="D652" s="303" t="s">
        <v>593</v>
      </c>
      <c r="E652" s="304">
        <v>2</v>
      </c>
      <c r="F652" s="305">
        <v>2</v>
      </c>
      <c r="G652" s="306">
        <v>0</v>
      </c>
    </row>
    <row r="653" spans="1:7">
      <c r="A653" s="4"/>
      <c r="B653" s="4"/>
      <c r="C653" s="302" t="s">
        <v>345</v>
      </c>
      <c r="D653" s="303" t="s">
        <v>594</v>
      </c>
      <c r="E653" s="304">
        <v>2</v>
      </c>
      <c r="F653" s="305">
        <v>3</v>
      </c>
      <c r="G653" s="306">
        <v>0</v>
      </c>
    </row>
    <row r="654" spans="1:7">
      <c r="A654" s="4"/>
      <c r="B654" s="4"/>
      <c r="C654" s="302" t="s">
        <v>577</v>
      </c>
      <c r="D654" s="303"/>
      <c r="E654" s="304">
        <v>2</v>
      </c>
      <c r="F654" s="305">
        <v>1</v>
      </c>
      <c r="G654" s="306">
        <v>0</v>
      </c>
    </row>
    <row r="655" spans="1:7">
      <c r="A655" s="4"/>
      <c r="B655" s="4"/>
      <c r="C655" s="302" t="s">
        <v>398</v>
      </c>
      <c r="D655" s="303" t="s">
        <v>540</v>
      </c>
      <c r="E655" s="304">
        <v>2</v>
      </c>
      <c r="F655" s="305">
        <v>2</v>
      </c>
      <c r="G655" s="306">
        <v>0</v>
      </c>
    </row>
    <row r="656" spans="1:7">
      <c r="A656" s="4"/>
      <c r="B656" s="4"/>
      <c r="C656" s="302" t="s">
        <v>398</v>
      </c>
      <c r="D656" s="303" t="s">
        <v>595</v>
      </c>
      <c r="E656" s="304">
        <v>2</v>
      </c>
      <c r="F656" s="305">
        <v>1</v>
      </c>
      <c r="G656" s="306">
        <v>0</v>
      </c>
    </row>
    <row r="657" spans="1:7">
      <c r="A657" s="4"/>
      <c r="B657" s="4"/>
      <c r="C657" s="302" t="s">
        <v>398</v>
      </c>
      <c r="D657" s="303" t="s">
        <v>596</v>
      </c>
      <c r="E657" s="304">
        <v>2</v>
      </c>
      <c r="F657" s="305">
        <v>3</v>
      </c>
      <c r="G657" s="306">
        <v>0</v>
      </c>
    </row>
    <row r="658" spans="1:7">
      <c r="A658" s="4"/>
      <c r="B658" s="4"/>
      <c r="C658" s="302" t="s">
        <v>339</v>
      </c>
      <c r="D658" s="303" t="s">
        <v>506</v>
      </c>
      <c r="E658" s="304">
        <v>2</v>
      </c>
      <c r="F658" s="305">
        <v>1</v>
      </c>
      <c r="G658" s="306">
        <v>0</v>
      </c>
    </row>
    <row r="659" spans="1:7">
      <c r="A659" s="4"/>
      <c r="B659" s="4"/>
      <c r="C659" s="302" t="s">
        <v>339</v>
      </c>
      <c r="D659" s="303" t="s">
        <v>597</v>
      </c>
      <c r="E659" s="304">
        <v>2</v>
      </c>
      <c r="F659" s="305">
        <v>4</v>
      </c>
      <c r="G659" s="306">
        <v>0</v>
      </c>
    </row>
    <row r="660" spans="1:7">
      <c r="A660" s="4"/>
      <c r="B660" s="4"/>
      <c r="C660" s="302" t="s">
        <v>339</v>
      </c>
      <c r="D660" s="303" t="s">
        <v>399</v>
      </c>
      <c r="E660" s="304">
        <v>2</v>
      </c>
      <c r="F660" s="305">
        <v>0</v>
      </c>
      <c r="G660" s="306">
        <v>0</v>
      </c>
    </row>
    <row r="661" spans="1:7">
      <c r="A661" s="4"/>
      <c r="B661" s="4"/>
      <c r="C661" s="302" t="s">
        <v>598</v>
      </c>
      <c r="D661" s="303"/>
      <c r="E661" s="304">
        <v>2</v>
      </c>
      <c r="F661" s="305">
        <v>1</v>
      </c>
      <c r="G661" s="306">
        <v>0</v>
      </c>
    </row>
    <row r="662" spans="1:7">
      <c r="A662" s="4"/>
      <c r="B662" s="4"/>
      <c r="C662" s="302" t="s">
        <v>322</v>
      </c>
      <c r="D662" s="303" t="s">
        <v>290</v>
      </c>
      <c r="E662" s="304">
        <v>2</v>
      </c>
      <c r="F662" s="305">
        <v>0</v>
      </c>
      <c r="G662" s="306">
        <v>0</v>
      </c>
    </row>
    <row r="663" spans="1:7">
      <c r="A663" s="4"/>
      <c r="B663" s="4"/>
      <c r="C663" s="302" t="s">
        <v>322</v>
      </c>
      <c r="D663" s="303" t="s">
        <v>599</v>
      </c>
      <c r="E663" s="304">
        <v>2</v>
      </c>
      <c r="F663" s="305">
        <v>4</v>
      </c>
      <c r="G663" s="306">
        <v>0</v>
      </c>
    </row>
    <row r="664" spans="1:7">
      <c r="A664" s="4"/>
      <c r="B664" s="4"/>
      <c r="C664" s="302" t="s">
        <v>584</v>
      </c>
      <c r="D664" s="303" t="s">
        <v>600</v>
      </c>
      <c r="E664" s="304">
        <v>2</v>
      </c>
      <c r="F664" s="305">
        <v>2</v>
      </c>
      <c r="G664" s="306">
        <v>0</v>
      </c>
    </row>
    <row r="665" spans="1:7">
      <c r="A665" s="4"/>
      <c r="B665" s="4"/>
      <c r="C665" s="302" t="s">
        <v>601</v>
      </c>
      <c r="D665" s="303"/>
      <c r="E665" s="304">
        <v>2</v>
      </c>
      <c r="F665" s="305">
        <v>0</v>
      </c>
      <c r="G665" s="306">
        <v>0</v>
      </c>
    </row>
    <row r="666" spans="1:7">
      <c r="A666" s="4"/>
      <c r="B666" s="4"/>
      <c r="C666" s="302" t="s">
        <v>508</v>
      </c>
      <c r="D666" s="303" t="s">
        <v>584</v>
      </c>
      <c r="E666" s="304">
        <v>2</v>
      </c>
      <c r="F666" s="305">
        <v>2</v>
      </c>
      <c r="G666" s="306">
        <v>0</v>
      </c>
    </row>
    <row r="667" spans="1:7">
      <c r="A667" s="4"/>
      <c r="B667" s="4"/>
      <c r="C667" s="302" t="s">
        <v>349</v>
      </c>
      <c r="D667" s="303" t="s">
        <v>602</v>
      </c>
      <c r="E667" s="304">
        <v>2</v>
      </c>
      <c r="F667" s="305">
        <v>4</v>
      </c>
      <c r="G667" s="306">
        <v>0</v>
      </c>
    </row>
    <row r="668" spans="1:7">
      <c r="A668" s="4"/>
      <c r="B668" s="4"/>
      <c r="C668" s="302" t="s">
        <v>349</v>
      </c>
      <c r="D668" s="303" t="s">
        <v>584</v>
      </c>
      <c r="E668" s="304">
        <v>2</v>
      </c>
      <c r="F668" s="305">
        <v>3</v>
      </c>
      <c r="G668" s="306">
        <v>0</v>
      </c>
    </row>
    <row r="669" spans="1:7">
      <c r="A669" s="4"/>
      <c r="B669" s="4"/>
      <c r="C669" s="302" t="s">
        <v>349</v>
      </c>
      <c r="D669" s="303" t="s">
        <v>603</v>
      </c>
      <c r="E669" s="304">
        <v>2</v>
      </c>
      <c r="F669" s="305">
        <v>2</v>
      </c>
      <c r="G669" s="306">
        <v>0</v>
      </c>
    </row>
    <row r="670" spans="1:7">
      <c r="A670" s="4"/>
      <c r="B670" s="4"/>
      <c r="C670" s="302" t="s">
        <v>388</v>
      </c>
      <c r="D670" s="303" t="s">
        <v>292</v>
      </c>
      <c r="E670" s="304">
        <v>2</v>
      </c>
      <c r="F670" s="305">
        <v>0</v>
      </c>
      <c r="G670" s="306">
        <v>0</v>
      </c>
    </row>
    <row r="671" spans="1:7">
      <c r="A671" s="4"/>
      <c r="B671" s="4"/>
      <c r="C671" s="302" t="s">
        <v>434</v>
      </c>
      <c r="D671" s="303"/>
      <c r="E671" s="304">
        <v>2</v>
      </c>
      <c r="F671" s="305">
        <v>0</v>
      </c>
      <c r="G671" s="306">
        <v>0</v>
      </c>
    </row>
    <row r="672" spans="1:7">
      <c r="A672" s="4"/>
      <c r="B672" s="4"/>
      <c r="C672" s="302" t="s">
        <v>301</v>
      </c>
      <c r="D672" s="303" t="s">
        <v>604</v>
      </c>
      <c r="E672" s="304">
        <v>2</v>
      </c>
      <c r="F672" s="305">
        <v>1</v>
      </c>
      <c r="G672" s="306">
        <v>0</v>
      </c>
    </row>
    <row r="673" spans="1:7">
      <c r="A673" s="4"/>
      <c r="B673" s="4"/>
      <c r="C673" s="302" t="s">
        <v>301</v>
      </c>
      <c r="D673" s="303" t="s">
        <v>269</v>
      </c>
      <c r="E673" s="304">
        <v>2</v>
      </c>
      <c r="F673" s="305">
        <v>2</v>
      </c>
      <c r="G673" s="306">
        <v>0</v>
      </c>
    </row>
    <row r="674" spans="1:7">
      <c r="A674" s="4"/>
      <c r="B674" s="4"/>
      <c r="C674" s="302" t="s">
        <v>301</v>
      </c>
      <c r="D674" s="303" t="s">
        <v>605</v>
      </c>
      <c r="E674" s="304">
        <v>2</v>
      </c>
      <c r="F674" s="305">
        <v>4</v>
      </c>
      <c r="G674" s="306">
        <v>0</v>
      </c>
    </row>
    <row r="675" spans="1:7">
      <c r="A675" s="4"/>
      <c r="B675" s="4"/>
      <c r="C675" s="302" t="s">
        <v>301</v>
      </c>
      <c r="D675" s="303" t="s">
        <v>606</v>
      </c>
      <c r="E675" s="304">
        <v>2</v>
      </c>
      <c r="F675" s="305">
        <v>1</v>
      </c>
      <c r="G675" s="306">
        <v>0</v>
      </c>
    </row>
    <row r="676" spans="1:7">
      <c r="A676" s="4"/>
      <c r="B676" s="4"/>
      <c r="C676" s="302" t="s">
        <v>455</v>
      </c>
      <c r="D676" s="303"/>
      <c r="E676" s="304">
        <v>2</v>
      </c>
      <c r="F676" s="305">
        <v>3</v>
      </c>
      <c r="G676" s="306">
        <v>0</v>
      </c>
    </row>
    <row r="677" spans="1:7">
      <c r="A677" s="4"/>
      <c r="B677" s="4"/>
      <c r="C677" s="302" t="s">
        <v>455</v>
      </c>
      <c r="D677" s="303" t="s">
        <v>377</v>
      </c>
      <c r="E677" s="304">
        <v>2</v>
      </c>
      <c r="F677" s="305">
        <v>1</v>
      </c>
      <c r="G677" s="306">
        <v>0</v>
      </c>
    </row>
    <row r="678" spans="1:7">
      <c r="A678" s="4"/>
      <c r="B678" s="4"/>
      <c r="C678" s="302" t="s">
        <v>582</v>
      </c>
      <c r="D678" s="303"/>
      <c r="E678" s="304">
        <v>2</v>
      </c>
      <c r="F678" s="305">
        <v>5</v>
      </c>
      <c r="G678" s="306">
        <v>0</v>
      </c>
    </row>
    <row r="679" spans="1:7">
      <c r="A679" s="4"/>
      <c r="B679" s="4"/>
      <c r="C679" s="302" t="s">
        <v>437</v>
      </c>
      <c r="D679" s="303" t="s">
        <v>481</v>
      </c>
      <c r="E679" s="304">
        <v>2</v>
      </c>
      <c r="F679" s="305">
        <v>0</v>
      </c>
      <c r="G679" s="306">
        <v>0</v>
      </c>
    </row>
    <row r="680" spans="1:7">
      <c r="A680" s="4"/>
      <c r="B680" s="4"/>
      <c r="C680" s="302" t="s">
        <v>316</v>
      </c>
      <c r="D680" s="303" t="s">
        <v>365</v>
      </c>
      <c r="E680" s="304">
        <v>2</v>
      </c>
      <c r="F680" s="305">
        <v>1</v>
      </c>
      <c r="G680" s="306">
        <v>0</v>
      </c>
    </row>
    <row r="681" spans="1:7">
      <c r="A681" s="4"/>
      <c r="B681" s="4"/>
      <c r="C681" s="302" t="s">
        <v>316</v>
      </c>
      <c r="D681" s="303" t="s">
        <v>481</v>
      </c>
      <c r="E681" s="304">
        <v>2</v>
      </c>
      <c r="F681" s="305">
        <v>2</v>
      </c>
      <c r="G681" s="306">
        <v>0</v>
      </c>
    </row>
    <row r="682" spans="1:7">
      <c r="A682" s="4"/>
      <c r="B682" s="4"/>
      <c r="C682" s="302" t="s">
        <v>316</v>
      </c>
      <c r="D682" s="303" t="s">
        <v>455</v>
      </c>
      <c r="E682" s="304">
        <v>2</v>
      </c>
      <c r="F682" s="305">
        <v>2</v>
      </c>
      <c r="G682" s="306">
        <v>0</v>
      </c>
    </row>
    <row r="683" spans="1:7">
      <c r="A683" s="4"/>
      <c r="B683" s="4"/>
      <c r="C683" s="302" t="s">
        <v>316</v>
      </c>
      <c r="D683" s="303" t="s">
        <v>303</v>
      </c>
      <c r="E683" s="304">
        <v>2</v>
      </c>
      <c r="F683" s="305">
        <v>2</v>
      </c>
      <c r="G683" s="306">
        <v>0</v>
      </c>
    </row>
    <row r="684" spans="1:7">
      <c r="A684" s="4"/>
      <c r="B684" s="4"/>
      <c r="C684" s="302" t="s">
        <v>316</v>
      </c>
      <c r="D684" s="303" t="s">
        <v>424</v>
      </c>
      <c r="E684" s="304">
        <v>2</v>
      </c>
      <c r="F684" s="305">
        <v>3</v>
      </c>
      <c r="G684" s="306">
        <v>0</v>
      </c>
    </row>
    <row r="685" spans="1:7">
      <c r="A685" s="4"/>
      <c r="B685" s="4"/>
      <c r="C685" s="302" t="s">
        <v>307</v>
      </c>
      <c r="D685" s="303" t="s">
        <v>319</v>
      </c>
      <c r="E685" s="304">
        <v>2</v>
      </c>
      <c r="F685" s="305">
        <v>1</v>
      </c>
      <c r="G685" s="306">
        <v>0</v>
      </c>
    </row>
    <row r="686" spans="1:7">
      <c r="A686" s="4"/>
      <c r="B686" s="4"/>
      <c r="C686" s="302" t="s">
        <v>307</v>
      </c>
      <c r="D686" s="303" t="s">
        <v>481</v>
      </c>
      <c r="E686" s="304">
        <v>2</v>
      </c>
      <c r="F686" s="305">
        <v>4</v>
      </c>
      <c r="G686" s="306">
        <v>0</v>
      </c>
    </row>
    <row r="687" spans="1:7">
      <c r="A687" s="4"/>
      <c r="B687" s="4"/>
      <c r="C687" s="302" t="s">
        <v>307</v>
      </c>
      <c r="D687" s="303" t="s">
        <v>287</v>
      </c>
      <c r="E687" s="304">
        <v>2</v>
      </c>
      <c r="F687" s="305">
        <v>2</v>
      </c>
      <c r="G687" s="306">
        <v>0</v>
      </c>
    </row>
    <row r="688" spans="1:7">
      <c r="A688" s="4"/>
      <c r="B688" s="4"/>
      <c r="C688" s="302" t="s">
        <v>307</v>
      </c>
      <c r="D688" s="303" t="s">
        <v>291</v>
      </c>
      <c r="E688" s="304">
        <v>2</v>
      </c>
      <c r="F688" s="305">
        <v>0</v>
      </c>
      <c r="G688" s="306">
        <v>0</v>
      </c>
    </row>
    <row r="689" spans="1:7">
      <c r="A689" s="4"/>
      <c r="B689" s="4"/>
      <c r="C689" s="302" t="s">
        <v>607</v>
      </c>
      <c r="D689" s="303" t="s">
        <v>314</v>
      </c>
      <c r="E689" s="304">
        <v>2</v>
      </c>
      <c r="F689" s="305">
        <v>1</v>
      </c>
      <c r="G689" s="306">
        <v>0</v>
      </c>
    </row>
    <row r="690" spans="1:7">
      <c r="A690" s="4"/>
      <c r="B690" s="4"/>
      <c r="C690" s="302" t="s">
        <v>213</v>
      </c>
      <c r="D690" s="303" t="s">
        <v>608</v>
      </c>
      <c r="E690" s="304">
        <v>2</v>
      </c>
      <c r="F690" s="305">
        <v>3</v>
      </c>
      <c r="G690" s="306">
        <v>0</v>
      </c>
    </row>
    <row r="691" spans="1:7">
      <c r="A691" s="4"/>
      <c r="B691" s="4"/>
      <c r="C691" s="302" t="s">
        <v>213</v>
      </c>
      <c r="D691" s="303" t="s">
        <v>609</v>
      </c>
      <c r="E691" s="304">
        <v>2</v>
      </c>
      <c r="F691" s="305">
        <v>0</v>
      </c>
      <c r="G691" s="306">
        <v>0</v>
      </c>
    </row>
    <row r="692" spans="1:7">
      <c r="A692" s="4"/>
      <c r="B692" s="4"/>
      <c r="C692" s="302" t="s">
        <v>213</v>
      </c>
      <c r="D692" s="303" t="s">
        <v>610</v>
      </c>
      <c r="E692" s="304">
        <v>2</v>
      </c>
      <c r="F692" s="305">
        <v>3</v>
      </c>
      <c r="G692" s="306">
        <v>0</v>
      </c>
    </row>
    <row r="693" spans="1:7">
      <c r="A693" s="4"/>
      <c r="B693" s="4"/>
      <c r="C693" s="302" t="s">
        <v>213</v>
      </c>
      <c r="D693" s="303" t="s">
        <v>353</v>
      </c>
      <c r="E693" s="304">
        <v>2</v>
      </c>
      <c r="F693" s="305">
        <v>2</v>
      </c>
      <c r="G693" s="306">
        <v>0</v>
      </c>
    </row>
    <row r="694" spans="1:7">
      <c r="A694" s="4"/>
      <c r="B694" s="4"/>
      <c r="C694" s="302" t="s">
        <v>213</v>
      </c>
      <c r="D694" s="303" t="s">
        <v>366</v>
      </c>
      <c r="E694" s="304">
        <v>2</v>
      </c>
      <c r="F694" s="305">
        <v>2</v>
      </c>
      <c r="G694" s="306">
        <v>0</v>
      </c>
    </row>
    <row r="695" spans="1:7">
      <c r="A695" s="4"/>
      <c r="B695" s="4"/>
      <c r="C695" s="302" t="s">
        <v>213</v>
      </c>
      <c r="D695" s="303" t="s">
        <v>611</v>
      </c>
      <c r="E695" s="304">
        <v>2</v>
      </c>
      <c r="F695" s="305">
        <v>1</v>
      </c>
      <c r="G695" s="306">
        <v>0</v>
      </c>
    </row>
    <row r="696" spans="1:7">
      <c r="A696" s="4"/>
      <c r="B696" s="4"/>
      <c r="C696" s="302" t="s">
        <v>213</v>
      </c>
      <c r="D696" s="303" t="s">
        <v>342</v>
      </c>
      <c r="E696" s="304">
        <v>2</v>
      </c>
      <c r="F696" s="305">
        <v>2</v>
      </c>
      <c r="G696" s="306">
        <v>0</v>
      </c>
    </row>
    <row r="697" spans="1:7">
      <c r="A697" s="4"/>
      <c r="B697" s="4"/>
      <c r="C697" s="302" t="s">
        <v>213</v>
      </c>
      <c r="D697" s="303" t="s">
        <v>315</v>
      </c>
      <c r="E697" s="304">
        <v>2</v>
      </c>
      <c r="F697" s="305">
        <v>1</v>
      </c>
      <c r="G697" s="306">
        <v>0</v>
      </c>
    </row>
    <row r="698" spans="1:7">
      <c r="A698" s="4"/>
      <c r="B698" s="4"/>
      <c r="C698" s="302" t="s">
        <v>213</v>
      </c>
      <c r="D698" s="303" t="s">
        <v>612</v>
      </c>
      <c r="E698" s="304">
        <v>2</v>
      </c>
      <c r="F698" s="305">
        <v>1</v>
      </c>
      <c r="G698" s="306">
        <v>0</v>
      </c>
    </row>
    <row r="699" spans="1:7">
      <c r="A699" s="4"/>
      <c r="B699" s="4"/>
      <c r="C699" s="302" t="s">
        <v>213</v>
      </c>
      <c r="D699" s="303" t="s">
        <v>613</v>
      </c>
      <c r="E699" s="304">
        <v>2</v>
      </c>
      <c r="F699" s="305">
        <v>3</v>
      </c>
      <c r="G699" s="306">
        <v>0</v>
      </c>
    </row>
    <row r="700" spans="1:7">
      <c r="A700" s="4"/>
      <c r="B700" s="4"/>
      <c r="C700" s="302" t="s">
        <v>213</v>
      </c>
      <c r="D700" s="303" t="s">
        <v>305</v>
      </c>
      <c r="E700" s="304">
        <v>2</v>
      </c>
      <c r="F700" s="305">
        <v>0</v>
      </c>
      <c r="G700" s="306">
        <v>0</v>
      </c>
    </row>
    <row r="701" spans="1:7">
      <c r="A701" s="4"/>
      <c r="B701" s="4"/>
      <c r="C701" s="302" t="s">
        <v>213</v>
      </c>
      <c r="D701" s="303" t="s">
        <v>409</v>
      </c>
      <c r="E701" s="304">
        <v>2</v>
      </c>
      <c r="F701" s="305">
        <v>5</v>
      </c>
      <c r="G701" s="306">
        <v>0</v>
      </c>
    </row>
    <row r="702" spans="1:7">
      <c r="A702" s="4"/>
      <c r="B702" s="4"/>
      <c r="C702" s="302" t="s">
        <v>283</v>
      </c>
      <c r="D702" s="303" t="s">
        <v>492</v>
      </c>
      <c r="E702" s="304">
        <v>2</v>
      </c>
      <c r="F702" s="305">
        <v>3</v>
      </c>
      <c r="G702" s="306">
        <v>0</v>
      </c>
    </row>
    <row r="703" spans="1:7">
      <c r="A703" s="4"/>
      <c r="B703" s="4"/>
      <c r="C703" s="302" t="s">
        <v>283</v>
      </c>
      <c r="D703" s="303" t="s">
        <v>544</v>
      </c>
      <c r="E703" s="304">
        <v>2</v>
      </c>
      <c r="F703" s="305">
        <v>1</v>
      </c>
      <c r="G703" s="306">
        <v>0</v>
      </c>
    </row>
    <row r="704" spans="1:7">
      <c r="A704" s="4"/>
      <c r="B704" s="4"/>
      <c r="C704" s="302" t="s">
        <v>396</v>
      </c>
      <c r="D704" s="303"/>
      <c r="E704" s="304">
        <v>2</v>
      </c>
      <c r="F704" s="305">
        <v>1</v>
      </c>
      <c r="G704" s="306">
        <v>0</v>
      </c>
    </row>
    <row r="705" spans="1:7">
      <c r="A705" s="4"/>
      <c r="B705" s="4"/>
      <c r="C705" s="302" t="s">
        <v>396</v>
      </c>
      <c r="D705" s="303" t="s">
        <v>258</v>
      </c>
      <c r="E705" s="304">
        <v>2</v>
      </c>
      <c r="F705" s="305">
        <v>0</v>
      </c>
      <c r="G705" s="306">
        <v>0</v>
      </c>
    </row>
    <row r="706" spans="1:7">
      <c r="A706" s="4"/>
      <c r="B706" s="4"/>
      <c r="C706" s="302" t="s">
        <v>284</v>
      </c>
      <c r="D706" s="303" t="s">
        <v>307</v>
      </c>
      <c r="E706" s="304">
        <v>2</v>
      </c>
      <c r="F706" s="305">
        <v>2</v>
      </c>
      <c r="G706" s="306">
        <v>0</v>
      </c>
    </row>
    <row r="707" spans="1:7">
      <c r="A707" s="4"/>
      <c r="B707" s="3" t="s">
        <v>3</v>
      </c>
      <c r="C707" s="302" t="s">
        <v>284</v>
      </c>
      <c r="D707" s="303" t="s">
        <v>337</v>
      </c>
      <c r="E707" s="304">
        <v>2</v>
      </c>
      <c r="F707" s="305">
        <v>2</v>
      </c>
      <c r="G707" s="306">
        <v>0</v>
      </c>
    </row>
    <row r="708" spans="1:7">
      <c r="A708" s="4"/>
      <c r="B708" s="3" t="s">
        <v>4</v>
      </c>
      <c r="C708" s="302" t="s">
        <v>284</v>
      </c>
      <c r="D708" s="303" t="s">
        <v>467</v>
      </c>
      <c r="E708" s="304">
        <v>2</v>
      </c>
      <c r="F708" s="305">
        <v>4</v>
      </c>
      <c r="G708" s="306">
        <v>0</v>
      </c>
    </row>
    <row r="709" spans="1:7">
      <c r="A709" s="4"/>
      <c r="B709" s="3" t="s">
        <v>5</v>
      </c>
      <c r="C709" s="302" t="s">
        <v>284</v>
      </c>
      <c r="D709" s="303" t="s">
        <v>369</v>
      </c>
      <c r="E709" s="304">
        <v>2</v>
      </c>
      <c r="F709" s="305">
        <v>2</v>
      </c>
      <c r="G709" s="306">
        <v>0</v>
      </c>
    </row>
    <row r="710" spans="1:7">
      <c r="A710" s="4"/>
      <c r="B710" s="4"/>
      <c r="C710" s="302" t="s">
        <v>284</v>
      </c>
      <c r="D710" s="303" t="s">
        <v>342</v>
      </c>
      <c r="E710" s="304">
        <v>2</v>
      </c>
      <c r="F710" s="305">
        <v>2</v>
      </c>
      <c r="G710" s="306">
        <v>0</v>
      </c>
    </row>
    <row r="711" spans="1:7">
      <c r="A711" s="4"/>
      <c r="B711" s="4"/>
      <c r="C711" s="302" t="s">
        <v>284</v>
      </c>
      <c r="D711" s="303" t="s">
        <v>305</v>
      </c>
      <c r="E711" s="304">
        <v>2</v>
      </c>
      <c r="F711" s="305">
        <v>1</v>
      </c>
      <c r="G711" s="306">
        <v>0</v>
      </c>
    </row>
    <row r="712" spans="1:7">
      <c r="A712" s="4"/>
      <c r="B712" s="4"/>
      <c r="C712" s="302" t="s">
        <v>565</v>
      </c>
      <c r="D712" s="303" t="s">
        <v>576</v>
      </c>
      <c r="E712" s="304">
        <v>2</v>
      </c>
      <c r="F712" s="305">
        <v>3</v>
      </c>
      <c r="G712" s="306">
        <v>0</v>
      </c>
    </row>
    <row r="713" spans="1:7">
      <c r="A713" s="4"/>
      <c r="B713" s="4"/>
      <c r="C713" s="302" t="s">
        <v>323</v>
      </c>
      <c r="D713" s="303" t="s">
        <v>309</v>
      </c>
      <c r="E713" s="304">
        <v>2</v>
      </c>
      <c r="F713" s="305">
        <v>2</v>
      </c>
      <c r="G713" s="306">
        <v>0</v>
      </c>
    </row>
    <row r="714" spans="1:7">
      <c r="A714" s="4"/>
      <c r="B714" s="4"/>
      <c r="C714" s="302" t="s">
        <v>312</v>
      </c>
      <c r="D714" s="303" t="s">
        <v>616</v>
      </c>
      <c r="E714" s="304">
        <v>2</v>
      </c>
      <c r="F714" s="305">
        <v>1</v>
      </c>
      <c r="G714" s="306">
        <v>0</v>
      </c>
    </row>
    <row r="715" spans="1:7">
      <c r="A715" s="4"/>
      <c r="B715" s="4"/>
      <c r="C715" s="302" t="s">
        <v>312</v>
      </c>
      <c r="D715" s="303" t="s">
        <v>502</v>
      </c>
      <c r="E715" s="304">
        <v>2</v>
      </c>
      <c r="F715" s="305">
        <v>3</v>
      </c>
      <c r="G715" s="306">
        <v>0</v>
      </c>
    </row>
    <row r="716" spans="1:7">
      <c r="A716" s="4"/>
      <c r="B716" s="4"/>
      <c r="C716" s="302" t="s">
        <v>312</v>
      </c>
      <c r="D716" s="303" t="s">
        <v>471</v>
      </c>
      <c r="E716" s="304">
        <v>2</v>
      </c>
      <c r="F716" s="305">
        <v>4</v>
      </c>
      <c r="G716" s="306">
        <v>0</v>
      </c>
    </row>
    <row r="717" spans="1:7">
      <c r="A717" s="4"/>
      <c r="B717" s="4"/>
      <c r="C717" s="302" t="s">
        <v>312</v>
      </c>
      <c r="D717" s="303" t="s">
        <v>617</v>
      </c>
      <c r="E717" s="304">
        <v>2</v>
      </c>
      <c r="F717" s="305">
        <v>1</v>
      </c>
      <c r="G717" s="306">
        <v>0</v>
      </c>
    </row>
    <row r="718" spans="1:7">
      <c r="A718" s="4"/>
      <c r="B718" s="4"/>
      <c r="C718" s="302" t="s">
        <v>312</v>
      </c>
      <c r="D718" s="303" t="s">
        <v>540</v>
      </c>
      <c r="E718" s="304">
        <v>2</v>
      </c>
      <c r="F718" s="305">
        <v>1</v>
      </c>
      <c r="G718" s="306">
        <v>0</v>
      </c>
    </row>
    <row r="719" spans="1:7">
      <c r="A719" s="4"/>
      <c r="B719" s="4"/>
      <c r="C719" s="302" t="s">
        <v>312</v>
      </c>
      <c r="D719" s="303" t="s">
        <v>457</v>
      </c>
      <c r="E719" s="304">
        <v>2</v>
      </c>
      <c r="F719" s="305">
        <v>2</v>
      </c>
      <c r="G719" s="306">
        <v>0</v>
      </c>
    </row>
    <row r="720" spans="1:7">
      <c r="A720" s="4"/>
      <c r="B720" s="4"/>
      <c r="C720" s="302" t="s">
        <v>312</v>
      </c>
      <c r="D720" s="303" t="s">
        <v>534</v>
      </c>
      <c r="E720" s="304">
        <v>2</v>
      </c>
      <c r="F720" s="305">
        <v>3</v>
      </c>
      <c r="G720" s="306">
        <v>0</v>
      </c>
    </row>
    <row r="721" spans="1:7">
      <c r="A721" s="4"/>
      <c r="B721" s="4"/>
      <c r="C721" s="302" t="s">
        <v>312</v>
      </c>
      <c r="D721" s="303" t="s">
        <v>618</v>
      </c>
      <c r="E721" s="304">
        <v>2</v>
      </c>
      <c r="F721" s="305">
        <v>2</v>
      </c>
      <c r="G721" s="306">
        <v>0</v>
      </c>
    </row>
    <row r="722" spans="1:7">
      <c r="A722" s="4"/>
      <c r="B722" s="4"/>
      <c r="C722" s="302" t="s">
        <v>619</v>
      </c>
      <c r="D722" s="303" t="s">
        <v>620</v>
      </c>
      <c r="E722" s="304">
        <v>2</v>
      </c>
      <c r="F722" s="305">
        <v>1</v>
      </c>
      <c r="G722" s="306">
        <v>0</v>
      </c>
    </row>
    <row r="723" spans="1:7">
      <c r="A723" s="4"/>
      <c r="B723" s="4"/>
      <c r="C723" s="302" t="s">
        <v>519</v>
      </c>
      <c r="D723" s="303" t="s">
        <v>323</v>
      </c>
      <c r="E723" s="304">
        <v>2</v>
      </c>
      <c r="F723" s="305">
        <v>0</v>
      </c>
      <c r="G723" s="306">
        <v>0</v>
      </c>
    </row>
    <row r="724" spans="1:7">
      <c r="A724" s="4"/>
      <c r="B724" s="3"/>
      <c r="C724" s="302" t="s">
        <v>506</v>
      </c>
      <c r="D724" s="303" t="s">
        <v>339</v>
      </c>
      <c r="E724" s="304">
        <v>2</v>
      </c>
      <c r="F724" s="305">
        <v>0</v>
      </c>
      <c r="G724" s="306">
        <v>0</v>
      </c>
    </row>
    <row r="725" spans="1:7">
      <c r="A725" s="4"/>
      <c r="B725" s="208"/>
      <c r="C725" s="302" t="s">
        <v>621</v>
      </c>
      <c r="D725" s="303" t="s">
        <v>305</v>
      </c>
      <c r="E725" s="304">
        <v>2</v>
      </c>
      <c r="F725" s="305">
        <v>2</v>
      </c>
      <c r="G725" s="306">
        <v>0</v>
      </c>
    </row>
    <row r="726" spans="1:7">
      <c r="A726" s="4"/>
      <c r="B726" s="3"/>
      <c r="C726" s="302" t="s">
        <v>622</v>
      </c>
      <c r="D726" s="303" t="s">
        <v>329</v>
      </c>
      <c r="E726" s="304">
        <v>2</v>
      </c>
      <c r="F726" s="305">
        <v>2</v>
      </c>
      <c r="G726" s="306">
        <v>0</v>
      </c>
    </row>
    <row r="727" spans="1:7">
      <c r="A727" s="4"/>
      <c r="B727" s="4"/>
      <c r="C727" s="302" t="s">
        <v>303</v>
      </c>
      <c r="D727" s="303" t="s">
        <v>307</v>
      </c>
      <c r="E727" s="304">
        <v>2</v>
      </c>
      <c r="F727" s="305">
        <v>1</v>
      </c>
      <c r="G727" s="306">
        <v>0</v>
      </c>
    </row>
    <row r="728" spans="1:7">
      <c r="A728" s="4"/>
      <c r="B728" s="4"/>
      <c r="C728" s="302" t="s">
        <v>303</v>
      </c>
      <c r="D728" s="303" t="s">
        <v>415</v>
      </c>
      <c r="E728" s="304">
        <v>2</v>
      </c>
      <c r="F728" s="305">
        <v>2</v>
      </c>
      <c r="G728" s="306">
        <v>0</v>
      </c>
    </row>
    <row r="729" spans="1:7">
      <c r="A729" s="4"/>
      <c r="B729" s="4"/>
      <c r="C729" s="302" t="s">
        <v>303</v>
      </c>
      <c r="D729" s="303" t="s">
        <v>377</v>
      </c>
      <c r="E729" s="304">
        <v>2</v>
      </c>
      <c r="F729" s="305">
        <v>2</v>
      </c>
      <c r="G729" s="306">
        <v>0</v>
      </c>
    </row>
    <row r="730" spans="1:7">
      <c r="A730" s="4"/>
      <c r="B730" s="4"/>
      <c r="C730" s="302" t="s">
        <v>303</v>
      </c>
      <c r="D730" s="303" t="s">
        <v>342</v>
      </c>
      <c r="E730" s="304">
        <v>2</v>
      </c>
      <c r="F730" s="305">
        <v>1</v>
      </c>
      <c r="G730" s="306">
        <v>0</v>
      </c>
    </row>
    <row r="731" spans="1:7">
      <c r="A731" s="4"/>
      <c r="B731" s="4"/>
      <c r="C731" s="302" t="s">
        <v>303</v>
      </c>
      <c r="D731" s="303" t="s">
        <v>315</v>
      </c>
      <c r="E731" s="304">
        <v>2</v>
      </c>
      <c r="F731" s="305">
        <v>1</v>
      </c>
      <c r="G731" s="306">
        <v>0</v>
      </c>
    </row>
    <row r="732" spans="1:7">
      <c r="A732" s="4"/>
      <c r="B732" s="4"/>
      <c r="C732" s="302" t="s">
        <v>408</v>
      </c>
      <c r="D732" s="303" t="s">
        <v>405</v>
      </c>
      <c r="E732" s="304">
        <v>2</v>
      </c>
      <c r="F732" s="305">
        <v>1</v>
      </c>
      <c r="G732" s="306">
        <v>0</v>
      </c>
    </row>
    <row r="733" spans="1:7">
      <c r="A733" s="4"/>
      <c r="B733" s="4"/>
      <c r="C733" s="302" t="s">
        <v>364</v>
      </c>
      <c r="D733" s="303" t="s">
        <v>324</v>
      </c>
      <c r="E733" s="304">
        <v>2</v>
      </c>
      <c r="F733" s="305">
        <v>1</v>
      </c>
      <c r="G733" s="306">
        <v>0</v>
      </c>
    </row>
    <row r="734" spans="1:7">
      <c r="A734" s="4"/>
      <c r="B734" s="4"/>
      <c r="C734" s="302" t="s">
        <v>311</v>
      </c>
      <c r="D734" s="303" t="s">
        <v>319</v>
      </c>
      <c r="E734" s="304">
        <v>2</v>
      </c>
      <c r="F734" s="305">
        <v>3</v>
      </c>
      <c r="G734" s="306">
        <v>0</v>
      </c>
    </row>
    <row r="735" spans="1:7">
      <c r="A735" s="4"/>
      <c r="B735" s="4"/>
      <c r="C735" s="302" t="s">
        <v>311</v>
      </c>
      <c r="D735" s="303" t="s">
        <v>446</v>
      </c>
      <c r="E735" s="304">
        <v>2</v>
      </c>
      <c r="F735" s="305">
        <v>2</v>
      </c>
      <c r="G735" s="306">
        <v>0</v>
      </c>
    </row>
    <row r="736" spans="1:7">
      <c r="A736" s="4"/>
      <c r="B736" s="4"/>
      <c r="C736" s="302" t="s">
        <v>311</v>
      </c>
      <c r="D736" s="303" t="s">
        <v>287</v>
      </c>
      <c r="E736" s="304">
        <v>2</v>
      </c>
      <c r="F736" s="305">
        <v>1</v>
      </c>
      <c r="G736" s="306">
        <v>0</v>
      </c>
    </row>
    <row r="737" spans="1:7">
      <c r="A737" s="4"/>
      <c r="B737" s="4"/>
      <c r="C737" s="302" t="s">
        <v>311</v>
      </c>
      <c r="D737" s="303" t="s">
        <v>213</v>
      </c>
      <c r="E737" s="304">
        <v>2</v>
      </c>
      <c r="F737" s="305">
        <v>2</v>
      </c>
      <c r="G737" s="306">
        <v>0</v>
      </c>
    </row>
    <row r="738" spans="1:7">
      <c r="A738" s="4"/>
      <c r="B738" s="4"/>
      <c r="C738" s="302" t="s">
        <v>311</v>
      </c>
      <c r="D738" s="303" t="s">
        <v>461</v>
      </c>
      <c r="E738" s="304">
        <v>2</v>
      </c>
      <c r="F738" s="305">
        <v>5</v>
      </c>
      <c r="G738" s="306">
        <v>0</v>
      </c>
    </row>
    <row r="739" spans="1:7">
      <c r="A739" s="4"/>
      <c r="B739" s="4"/>
      <c r="C739" s="302" t="s">
        <v>311</v>
      </c>
      <c r="D739" s="303" t="s">
        <v>295</v>
      </c>
      <c r="E739" s="304">
        <v>2</v>
      </c>
      <c r="F739" s="305">
        <v>3</v>
      </c>
      <c r="G739" s="306">
        <v>0</v>
      </c>
    </row>
    <row r="740" spans="1:7">
      <c r="A740" s="4"/>
      <c r="B740" s="4"/>
      <c r="C740" s="302" t="s">
        <v>356</v>
      </c>
      <c r="D740" s="303" t="s">
        <v>623</v>
      </c>
      <c r="E740" s="304">
        <v>2</v>
      </c>
      <c r="F740" s="305">
        <v>1</v>
      </c>
      <c r="G740" s="306">
        <v>0</v>
      </c>
    </row>
    <row r="741" spans="1:7">
      <c r="A741" s="4"/>
      <c r="B741" s="4"/>
      <c r="C741" s="302" t="s">
        <v>524</v>
      </c>
      <c r="D741" s="303" t="s">
        <v>623</v>
      </c>
      <c r="E741" s="304">
        <v>2</v>
      </c>
      <c r="F741" s="305">
        <v>2</v>
      </c>
      <c r="G741" s="306">
        <v>0</v>
      </c>
    </row>
    <row r="742" spans="1:7">
      <c r="A742" s="4"/>
      <c r="B742" s="4"/>
      <c r="C742" s="302" t="s">
        <v>483</v>
      </c>
      <c r="D742" s="303"/>
      <c r="E742" s="304">
        <v>2</v>
      </c>
      <c r="F742" s="305">
        <v>0</v>
      </c>
      <c r="G742" s="306">
        <v>0</v>
      </c>
    </row>
    <row r="743" spans="1:7">
      <c r="A743" s="4"/>
      <c r="B743" s="4"/>
      <c r="C743" s="302" t="s">
        <v>483</v>
      </c>
      <c r="D743" s="303" t="s">
        <v>624</v>
      </c>
      <c r="E743" s="304">
        <v>2</v>
      </c>
      <c r="F743" s="305">
        <v>4</v>
      </c>
      <c r="G743" s="306">
        <v>0</v>
      </c>
    </row>
    <row r="744" spans="1:7">
      <c r="A744" s="4"/>
      <c r="B744" s="4"/>
      <c r="C744" s="302" t="s">
        <v>625</v>
      </c>
      <c r="D744" s="303" t="s">
        <v>323</v>
      </c>
      <c r="E744" s="304">
        <v>2</v>
      </c>
      <c r="F744" s="305">
        <v>1</v>
      </c>
      <c r="G744" s="306">
        <v>0</v>
      </c>
    </row>
    <row r="745" spans="1:7">
      <c r="A745" s="4"/>
      <c r="B745" s="4"/>
      <c r="C745" s="302" t="s">
        <v>293</v>
      </c>
      <c r="D745" s="303" t="s">
        <v>397</v>
      </c>
      <c r="E745" s="304">
        <v>2</v>
      </c>
      <c r="F745" s="305">
        <v>2</v>
      </c>
      <c r="G745" s="306">
        <v>0</v>
      </c>
    </row>
    <row r="746" spans="1:7">
      <c r="A746" s="4"/>
      <c r="B746" s="4"/>
      <c r="C746" s="302" t="s">
        <v>626</v>
      </c>
      <c r="D746" s="303"/>
      <c r="E746" s="304">
        <v>2</v>
      </c>
      <c r="F746" s="305">
        <v>2</v>
      </c>
      <c r="G746" s="306">
        <v>0</v>
      </c>
    </row>
    <row r="747" spans="1:7">
      <c r="A747" s="4"/>
      <c r="B747" s="4"/>
      <c r="C747" s="302" t="s">
        <v>627</v>
      </c>
      <c r="D747" s="303"/>
      <c r="E747" s="304">
        <v>2</v>
      </c>
      <c r="F747" s="305">
        <v>2</v>
      </c>
      <c r="G747" s="306">
        <v>0</v>
      </c>
    </row>
    <row r="748" spans="1:7">
      <c r="A748" s="4"/>
      <c r="B748" s="4"/>
      <c r="C748" s="302" t="s">
        <v>628</v>
      </c>
      <c r="D748" s="303"/>
      <c r="E748" s="304">
        <v>2</v>
      </c>
      <c r="F748" s="305">
        <v>3</v>
      </c>
      <c r="G748" s="306">
        <v>0</v>
      </c>
    </row>
    <row r="749" spans="1:7">
      <c r="A749" s="4"/>
      <c r="B749" s="4"/>
      <c r="C749" s="302" t="s">
        <v>629</v>
      </c>
      <c r="D749" s="303"/>
      <c r="E749" s="304">
        <v>2</v>
      </c>
      <c r="F749" s="305">
        <v>1</v>
      </c>
      <c r="G749" s="306">
        <v>0</v>
      </c>
    </row>
    <row r="750" spans="1:7">
      <c r="A750" s="4"/>
      <c r="B750" s="4"/>
      <c r="C750" s="302" t="s">
        <v>629</v>
      </c>
      <c r="D750" s="303" t="s">
        <v>630</v>
      </c>
      <c r="E750" s="304">
        <v>2</v>
      </c>
      <c r="F750" s="305">
        <v>2</v>
      </c>
      <c r="G750" s="306">
        <v>1</v>
      </c>
    </row>
    <row r="751" spans="1:7">
      <c r="A751" s="4"/>
      <c r="B751" s="4"/>
      <c r="C751" s="302" t="s">
        <v>297</v>
      </c>
      <c r="D751" s="303" t="s">
        <v>319</v>
      </c>
      <c r="E751" s="304">
        <v>2</v>
      </c>
      <c r="F751" s="305">
        <v>1</v>
      </c>
      <c r="G751" s="306">
        <v>0</v>
      </c>
    </row>
    <row r="752" spans="1:7">
      <c r="A752" s="4"/>
      <c r="B752" s="4"/>
      <c r="C752" s="302" t="s">
        <v>297</v>
      </c>
      <c r="D752" s="303" t="s">
        <v>631</v>
      </c>
      <c r="E752" s="304">
        <v>2</v>
      </c>
      <c r="F752" s="305">
        <v>3</v>
      </c>
      <c r="G752" s="306">
        <v>0</v>
      </c>
    </row>
    <row r="753" spans="1:7">
      <c r="A753" s="4"/>
      <c r="B753" s="4"/>
      <c r="C753" s="302" t="s">
        <v>297</v>
      </c>
      <c r="D753" s="303" t="s">
        <v>382</v>
      </c>
      <c r="E753" s="304">
        <v>2</v>
      </c>
      <c r="F753" s="305">
        <v>3</v>
      </c>
      <c r="G753" s="306">
        <v>0</v>
      </c>
    </row>
    <row r="754" spans="1:7">
      <c r="A754" s="4"/>
      <c r="B754" s="4"/>
      <c r="C754" s="302" t="s">
        <v>297</v>
      </c>
      <c r="D754" s="303" t="s">
        <v>528</v>
      </c>
      <c r="E754" s="304">
        <v>2</v>
      </c>
      <c r="F754" s="305">
        <v>0</v>
      </c>
      <c r="G754" s="306">
        <v>0</v>
      </c>
    </row>
    <row r="755" spans="1:7">
      <c r="A755" s="4"/>
      <c r="B755" s="4"/>
      <c r="C755" s="302" t="s">
        <v>297</v>
      </c>
      <c r="D755" s="303" t="s">
        <v>424</v>
      </c>
      <c r="E755" s="304">
        <v>2</v>
      </c>
      <c r="F755" s="305">
        <v>2</v>
      </c>
      <c r="G755" s="306">
        <v>0</v>
      </c>
    </row>
    <row r="756" spans="1:7">
      <c r="A756" s="4"/>
      <c r="B756" s="4"/>
      <c r="C756" s="302" t="s">
        <v>412</v>
      </c>
      <c r="D756" s="303"/>
      <c r="E756" s="304">
        <v>2</v>
      </c>
      <c r="F756" s="305">
        <v>1</v>
      </c>
      <c r="G756" s="306">
        <v>0</v>
      </c>
    </row>
    <row r="757" spans="1:7">
      <c r="A757" s="4"/>
      <c r="B757" s="4"/>
      <c r="C757" s="302" t="s">
        <v>412</v>
      </c>
      <c r="D757" s="303" t="s">
        <v>411</v>
      </c>
      <c r="E757" s="304">
        <v>2</v>
      </c>
      <c r="F757" s="305">
        <v>0</v>
      </c>
      <c r="G757" s="306">
        <v>0</v>
      </c>
    </row>
    <row r="758" spans="1:7">
      <c r="A758" s="4"/>
      <c r="B758" s="4"/>
      <c r="C758" s="302" t="s">
        <v>632</v>
      </c>
      <c r="D758" s="303"/>
      <c r="E758" s="304">
        <v>2</v>
      </c>
      <c r="F758" s="305">
        <v>1</v>
      </c>
      <c r="G758" s="306">
        <v>0</v>
      </c>
    </row>
    <row r="759" spans="1:7">
      <c r="A759" s="4"/>
      <c r="B759" s="4"/>
      <c r="C759" s="302" t="s">
        <v>633</v>
      </c>
      <c r="D759" s="303" t="s">
        <v>634</v>
      </c>
      <c r="E759" s="304">
        <v>2</v>
      </c>
      <c r="F759" s="305">
        <v>0</v>
      </c>
      <c r="G759" s="306">
        <v>0</v>
      </c>
    </row>
    <row r="760" spans="1:7">
      <c r="A760" s="4"/>
      <c r="B760" s="4"/>
      <c r="C760" s="302" t="s">
        <v>299</v>
      </c>
      <c r="D760" s="303" t="s">
        <v>635</v>
      </c>
      <c r="E760" s="304">
        <v>2</v>
      </c>
      <c r="F760" s="305">
        <v>1</v>
      </c>
      <c r="G760" s="306">
        <v>0</v>
      </c>
    </row>
    <row r="761" spans="1:7">
      <c r="A761" s="4"/>
      <c r="B761" s="4"/>
      <c r="C761" s="302" t="s">
        <v>299</v>
      </c>
      <c r="D761" s="303" t="s">
        <v>636</v>
      </c>
      <c r="E761" s="304">
        <v>2</v>
      </c>
      <c r="F761" s="305">
        <v>4</v>
      </c>
      <c r="G761" s="306">
        <v>0</v>
      </c>
    </row>
    <row r="762" spans="1:7">
      <c r="A762" s="4"/>
      <c r="B762" s="4"/>
      <c r="C762" s="302" t="s">
        <v>299</v>
      </c>
      <c r="D762" s="303" t="s">
        <v>637</v>
      </c>
      <c r="E762" s="304">
        <v>2</v>
      </c>
      <c r="F762" s="305">
        <v>2</v>
      </c>
      <c r="G762" s="306">
        <v>0</v>
      </c>
    </row>
    <row r="763" spans="1:7">
      <c r="A763" s="4"/>
      <c r="B763" s="4"/>
      <c r="C763" s="302" t="s">
        <v>299</v>
      </c>
      <c r="D763" s="303" t="s">
        <v>80</v>
      </c>
      <c r="E763" s="304">
        <v>2</v>
      </c>
      <c r="F763" s="305">
        <v>2</v>
      </c>
      <c r="G763" s="306">
        <v>0</v>
      </c>
    </row>
    <row r="764" spans="1:7">
      <c r="A764" s="4"/>
      <c r="B764" s="4"/>
      <c r="C764" s="302" t="s">
        <v>405</v>
      </c>
      <c r="D764" s="303" t="s">
        <v>408</v>
      </c>
      <c r="E764" s="304">
        <v>2</v>
      </c>
      <c r="F764" s="305">
        <v>1</v>
      </c>
      <c r="G764" s="306">
        <v>0</v>
      </c>
    </row>
    <row r="765" spans="1:7">
      <c r="A765" s="4"/>
      <c r="B765" s="4"/>
      <c r="C765" s="302" t="s">
        <v>511</v>
      </c>
      <c r="D765" s="303"/>
      <c r="E765" s="304">
        <v>2</v>
      </c>
      <c r="F765" s="305">
        <v>1</v>
      </c>
      <c r="G765" s="306">
        <v>0</v>
      </c>
    </row>
    <row r="766" spans="1:7">
      <c r="A766" s="4"/>
      <c r="B766" s="4"/>
      <c r="C766" s="302" t="s">
        <v>511</v>
      </c>
      <c r="D766" s="303" t="s">
        <v>638</v>
      </c>
      <c r="E766" s="304">
        <v>2</v>
      </c>
      <c r="F766" s="305">
        <v>2</v>
      </c>
      <c r="G766" s="306">
        <v>0</v>
      </c>
    </row>
    <row r="767" spans="1:7">
      <c r="A767" s="4"/>
      <c r="B767" s="4"/>
      <c r="C767" s="302" t="s">
        <v>353</v>
      </c>
      <c r="D767" s="303" t="s">
        <v>455</v>
      </c>
      <c r="E767" s="304">
        <v>2</v>
      </c>
      <c r="F767" s="305">
        <v>0</v>
      </c>
      <c r="G767" s="306">
        <v>0</v>
      </c>
    </row>
    <row r="768" spans="1:7">
      <c r="A768" s="4"/>
      <c r="B768" s="4"/>
      <c r="C768" s="302" t="s">
        <v>308</v>
      </c>
      <c r="D768" s="303" t="s">
        <v>465</v>
      </c>
      <c r="E768" s="304">
        <v>2</v>
      </c>
      <c r="F768" s="305">
        <v>1</v>
      </c>
      <c r="G768" s="306">
        <v>0</v>
      </c>
    </row>
    <row r="769" spans="1:7">
      <c r="A769" s="4"/>
      <c r="B769" s="4"/>
      <c r="C769" s="302" t="s">
        <v>308</v>
      </c>
      <c r="D769" s="303" t="s">
        <v>313</v>
      </c>
      <c r="E769" s="304">
        <v>2</v>
      </c>
      <c r="F769" s="305">
        <v>2</v>
      </c>
      <c r="G769" s="306">
        <v>0</v>
      </c>
    </row>
    <row r="770" spans="1:7">
      <c r="A770" s="4"/>
      <c r="B770" s="4"/>
      <c r="C770" s="302" t="s">
        <v>308</v>
      </c>
      <c r="D770" s="303" t="s">
        <v>295</v>
      </c>
      <c r="E770" s="304">
        <v>2</v>
      </c>
      <c r="F770" s="305">
        <v>3</v>
      </c>
      <c r="G770" s="306">
        <v>0</v>
      </c>
    </row>
    <row r="771" spans="1:7">
      <c r="A771" s="4"/>
      <c r="B771" s="4"/>
      <c r="C771" s="302" t="s">
        <v>308</v>
      </c>
      <c r="D771" s="303" t="s">
        <v>288</v>
      </c>
      <c r="E771" s="304">
        <v>2</v>
      </c>
      <c r="F771" s="305">
        <v>0</v>
      </c>
      <c r="G771" s="306">
        <v>0</v>
      </c>
    </row>
    <row r="772" spans="1:7">
      <c r="A772" s="4"/>
      <c r="B772" s="4"/>
      <c r="C772" s="302" t="s">
        <v>540</v>
      </c>
      <c r="D772" s="303"/>
      <c r="E772" s="304">
        <v>2</v>
      </c>
      <c r="F772" s="305">
        <v>2</v>
      </c>
      <c r="G772" s="306">
        <v>0</v>
      </c>
    </row>
    <row r="773" spans="1:7">
      <c r="A773" s="4"/>
      <c r="B773" s="4"/>
      <c r="C773" s="302" t="s">
        <v>540</v>
      </c>
      <c r="D773" s="303" t="s">
        <v>370</v>
      </c>
      <c r="E773" s="304">
        <v>2</v>
      </c>
      <c r="F773" s="305">
        <v>5</v>
      </c>
      <c r="G773" s="306">
        <v>0</v>
      </c>
    </row>
    <row r="774" spans="1:7">
      <c r="A774" s="4"/>
      <c r="B774" s="4"/>
      <c r="C774" s="302" t="s">
        <v>415</v>
      </c>
      <c r="D774" s="303" t="s">
        <v>482</v>
      </c>
      <c r="E774" s="304">
        <v>2</v>
      </c>
      <c r="F774" s="305">
        <v>2</v>
      </c>
      <c r="G774" s="306">
        <v>0</v>
      </c>
    </row>
    <row r="775" spans="1:7">
      <c r="A775" s="4"/>
      <c r="B775" s="4"/>
      <c r="C775" s="302" t="s">
        <v>292</v>
      </c>
      <c r="D775" s="303" t="s">
        <v>361</v>
      </c>
      <c r="E775" s="304">
        <v>2</v>
      </c>
      <c r="F775" s="305">
        <v>2</v>
      </c>
      <c r="G775" s="306">
        <v>0</v>
      </c>
    </row>
    <row r="776" spans="1:7">
      <c r="A776" s="4"/>
      <c r="B776" s="4"/>
      <c r="C776" s="302" t="s">
        <v>292</v>
      </c>
      <c r="D776" s="303" t="s">
        <v>290</v>
      </c>
      <c r="E776" s="304">
        <v>2</v>
      </c>
      <c r="F776" s="305">
        <v>3</v>
      </c>
      <c r="G776" s="306">
        <v>0</v>
      </c>
    </row>
    <row r="777" spans="1:7">
      <c r="A777" s="4"/>
      <c r="B777" s="4"/>
      <c r="C777" s="302" t="s">
        <v>292</v>
      </c>
      <c r="D777" s="303" t="s">
        <v>639</v>
      </c>
      <c r="E777" s="304">
        <v>2</v>
      </c>
      <c r="F777" s="305">
        <v>2</v>
      </c>
      <c r="G777" s="306">
        <v>0</v>
      </c>
    </row>
    <row r="778" spans="1:7">
      <c r="A778" s="4"/>
      <c r="B778" s="4"/>
      <c r="C778" s="302" t="s">
        <v>292</v>
      </c>
      <c r="D778" s="303" t="s">
        <v>287</v>
      </c>
      <c r="E778" s="304">
        <v>2</v>
      </c>
      <c r="F778" s="305">
        <v>4</v>
      </c>
      <c r="G778" s="306">
        <v>0</v>
      </c>
    </row>
    <row r="779" spans="1:7">
      <c r="A779" s="4"/>
      <c r="B779" s="4"/>
      <c r="C779" s="302" t="s">
        <v>292</v>
      </c>
      <c r="D779" s="303" t="s">
        <v>640</v>
      </c>
      <c r="E779" s="304">
        <v>2</v>
      </c>
      <c r="F779" s="305">
        <v>2</v>
      </c>
      <c r="G779" s="306">
        <v>0</v>
      </c>
    </row>
    <row r="780" spans="1:7">
      <c r="A780" s="4"/>
      <c r="B780" s="4"/>
      <c r="C780" s="302" t="s">
        <v>292</v>
      </c>
      <c r="D780" s="303" t="s">
        <v>641</v>
      </c>
      <c r="E780" s="304">
        <v>2</v>
      </c>
      <c r="F780" s="305">
        <v>1</v>
      </c>
      <c r="G780" s="306">
        <v>0</v>
      </c>
    </row>
    <row r="781" spans="1:7">
      <c r="A781" s="4"/>
      <c r="B781" s="4"/>
      <c r="C781" s="302" t="s">
        <v>292</v>
      </c>
      <c r="D781" s="303" t="s">
        <v>642</v>
      </c>
      <c r="E781" s="304">
        <v>2</v>
      </c>
      <c r="F781" s="305">
        <v>2</v>
      </c>
      <c r="G781" s="306">
        <v>0</v>
      </c>
    </row>
    <row r="782" spans="1:7">
      <c r="A782" s="4"/>
      <c r="B782" s="4"/>
      <c r="C782" s="302" t="s">
        <v>403</v>
      </c>
      <c r="D782" s="303"/>
      <c r="E782" s="304">
        <v>2</v>
      </c>
      <c r="F782" s="305">
        <v>1</v>
      </c>
      <c r="G782" s="306">
        <v>0</v>
      </c>
    </row>
    <row r="783" spans="1:7">
      <c r="A783" s="4"/>
      <c r="B783" s="4"/>
      <c r="C783" s="302" t="s">
        <v>643</v>
      </c>
      <c r="D783" s="303"/>
      <c r="E783" s="304">
        <v>2</v>
      </c>
      <c r="F783" s="305">
        <v>4</v>
      </c>
      <c r="G783" s="306">
        <v>0</v>
      </c>
    </row>
    <row r="784" spans="1:7">
      <c r="A784" s="4"/>
      <c r="B784" s="4"/>
      <c r="C784" s="302" t="s">
        <v>643</v>
      </c>
      <c r="D784" s="303" t="s">
        <v>644</v>
      </c>
      <c r="E784" s="304">
        <v>2</v>
      </c>
      <c r="F784" s="305">
        <v>3</v>
      </c>
      <c r="G784" s="306">
        <v>0</v>
      </c>
    </row>
    <row r="785" spans="1:7">
      <c r="A785" s="4"/>
      <c r="B785" s="4"/>
      <c r="C785" s="302" t="s">
        <v>495</v>
      </c>
      <c r="D785" s="303"/>
      <c r="E785" s="304">
        <v>2</v>
      </c>
      <c r="F785" s="305">
        <v>2</v>
      </c>
      <c r="G785" s="306">
        <v>0</v>
      </c>
    </row>
    <row r="786" spans="1:7">
      <c r="A786" s="4"/>
      <c r="B786" s="4"/>
      <c r="C786" s="302" t="s">
        <v>294</v>
      </c>
      <c r="D786" s="303" t="s">
        <v>499</v>
      </c>
      <c r="E786" s="304">
        <v>2</v>
      </c>
      <c r="F786" s="305">
        <v>2</v>
      </c>
      <c r="G786" s="306">
        <v>0</v>
      </c>
    </row>
    <row r="787" spans="1:7">
      <c r="A787" s="4"/>
      <c r="B787" s="4"/>
      <c r="C787" s="302" t="s">
        <v>294</v>
      </c>
      <c r="D787" s="303" t="s">
        <v>318</v>
      </c>
      <c r="E787" s="304">
        <v>2</v>
      </c>
      <c r="F787" s="305">
        <v>1</v>
      </c>
      <c r="G787" s="306">
        <v>0</v>
      </c>
    </row>
    <row r="788" spans="1:7">
      <c r="A788" s="4"/>
      <c r="B788" s="4"/>
      <c r="C788" s="302" t="s">
        <v>294</v>
      </c>
      <c r="D788" s="303" t="s">
        <v>645</v>
      </c>
      <c r="E788" s="304">
        <v>2</v>
      </c>
      <c r="F788" s="305">
        <v>2</v>
      </c>
      <c r="G788" s="306">
        <v>0</v>
      </c>
    </row>
    <row r="789" spans="1:7">
      <c r="A789" s="4"/>
      <c r="B789" s="4"/>
      <c r="C789" s="302" t="s">
        <v>294</v>
      </c>
      <c r="D789" s="303" t="s">
        <v>423</v>
      </c>
      <c r="E789" s="304">
        <v>2</v>
      </c>
      <c r="F789" s="305">
        <v>2</v>
      </c>
      <c r="G789" s="306">
        <v>0</v>
      </c>
    </row>
    <row r="790" spans="1:7">
      <c r="A790" s="4"/>
      <c r="B790" s="4"/>
      <c r="C790" s="302" t="s">
        <v>451</v>
      </c>
      <c r="D790" s="303"/>
      <c r="E790" s="304">
        <v>2</v>
      </c>
      <c r="F790" s="305">
        <v>2</v>
      </c>
      <c r="G790" s="306">
        <v>0</v>
      </c>
    </row>
    <row r="791" spans="1:7">
      <c r="A791" s="4"/>
      <c r="B791" s="4"/>
      <c r="C791" s="302" t="s">
        <v>324</v>
      </c>
      <c r="D791" s="303" t="s">
        <v>307</v>
      </c>
      <c r="E791" s="304">
        <v>2</v>
      </c>
      <c r="F791" s="305">
        <v>3</v>
      </c>
      <c r="G791" s="306">
        <v>0</v>
      </c>
    </row>
    <row r="792" spans="1:7">
      <c r="A792" s="4"/>
      <c r="B792" s="4"/>
      <c r="C792" s="302" t="s">
        <v>324</v>
      </c>
      <c r="D792" s="303" t="s">
        <v>369</v>
      </c>
      <c r="E792" s="304">
        <v>2</v>
      </c>
      <c r="F792" s="305">
        <v>2</v>
      </c>
      <c r="G792" s="306">
        <v>0</v>
      </c>
    </row>
    <row r="793" spans="1:7">
      <c r="A793" s="4"/>
      <c r="B793" s="4"/>
      <c r="C793" s="302" t="s">
        <v>324</v>
      </c>
      <c r="D793" s="303" t="s">
        <v>315</v>
      </c>
      <c r="E793" s="304">
        <v>2</v>
      </c>
      <c r="F793" s="305">
        <v>1</v>
      </c>
      <c r="G793" s="306">
        <v>0</v>
      </c>
    </row>
    <row r="794" spans="1:7">
      <c r="A794" s="4"/>
      <c r="B794" s="4"/>
      <c r="C794" s="302" t="s">
        <v>324</v>
      </c>
      <c r="D794" s="303" t="s">
        <v>423</v>
      </c>
      <c r="E794" s="304">
        <v>2</v>
      </c>
      <c r="F794" s="305">
        <v>0</v>
      </c>
      <c r="G794" s="306">
        <v>0</v>
      </c>
    </row>
    <row r="795" spans="1:7">
      <c r="A795" s="4"/>
      <c r="B795" s="4"/>
      <c r="C795" s="302" t="s">
        <v>646</v>
      </c>
      <c r="D795" s="303" t="s">
        <v>376</v>
      </c>
      <c r="E795" s="304">
        <v>2</v>
      </c>
      <c r="F795" s="305">
        <v>1</v>
      </c>
      <c r="G795" s="306">
        <v>0</v>
      </c>
    </row>
    <row r="796" spans="1:7">
      <c r="A796" s="4"/>
      <c r="B796" s="4"/>
      <c r="C796" s="302" t="s">
        <v>646</v>
      </c>
      <c r="D796" s="303" t="s">
        <v>647</v>
      </c>
      <c r="E796" s="304">
        <v>2</v>
      </c>
      <c r="F796" s="305">
        <v>1</v>
      </c>
      <c r="G796" s="306">
        <v>0</v>
      </c>
    </row>
    <row r="797" spans="1:7">
      <c r="A797" s="4"/>
      <c r="B797" s="4"/>
      <c r="C797" s="302" t="s">
        <v>258</v>
      </c>
      <c r="D797" s="303" t="s">
        <v>648</v>
      </c>
      <c r="E797" s="304">
        <v>2</v>
      </c>
      <c r="F797" s="305">
        <v>3</v>
      </c>
      <c r="G797" s="306">
        <v>0</v>
      </c>
    </row>
    <row r="798" spans="1:7">
      <c r="A798" s="4"/>
      <c r="B798" s="4"/>
      <c r="C798" s="302" t="s">
        <v>258</v>
      </c>
      <c r="D798" s="303" t="s">
        <v>649</v>
      </c>
      <c r="E798" s="304">
        <v>2</v>
      </c>
      <c r="F798" s="305">
        <v>3</v>
      </c>
      <c r="G798" s="306">
        <v>0</v>
      </c>
    </row>
    <row r="799" spans="1:7">
      <c r="A799" s="4"/>
      <c r="B799" s="3"/>
      <c r="C799" s="302" t="s">
        <v>258</v>
      </c>
      <c r="D799" s="303" t="s">
        <v>508</v>
      </c>
      <c r="E799" s="304">
        <v>2</v>
      </c>
      <c r="F799" s="305">
        <v>0</v>
      </c>
      <c r="G799" s="306">
        <v>0</v>
      </c>
    </row>
    <row r="800" spans="1:7">
      <c r="A800" s="4"/>
      <c r="B800" s="208"/>
      <c r="C800" s="302" t="s">
        <v>258</v>
      </c>
      <c r="D800" s="303" t="s">
        <v>650</v>
      </c>
      <c r="E800" s="304">
        <v>2</v>
      </c>
      <c r="F800" s="305">
        <v>0</v>
      </c>
      <c r="G800" s="306">
        <v>0</v>
      </c>
    </row>
    <row r="801" spans="1:7">
      <c r="A801" s="4"/>
      <c r="B801" s="3"/>
      <c r="C801" s="302" t="s">
        <v>258</v>
      </c>
      <c r="D801" s="303" t="s">
        <v>651</v>
      </c>
      <c r="E801" s="304">
        <v>2</v>
      </c>
      <c r="F801" s="305">
        <v>1</v>
      </c>
      <c r="G801" s="306">
        <v>0</v>
      </c>
    </row>
    <row r="802" spans="1:7">
      <c r="A802" s="4"/>
      <c r="B802" s="4"/>
      <c r="C802" s="302" t="s">
        <v>258</v>
      </c>
      <c r="D802" s="303" t="s">
        <v>652</v>
      </c>
      <c r="E802" s="304">
        <v>2</v>
      </c>
      <c r="F802" s="305">
        <v>0</v>
      </c>
      <c r="G802" s="306">
        <v>0</v>
      </c>
    </row>
    <row r="803" spans="1:7">
      <c r="A803" s="4"/>
      <c r="B803" s="4"/>
      <c r="C803" s="302" t="s">
        <v>258</v>
      </c>
      <c r="D803" s="303" t="s">
        <v>653</v>
      </c>
      <c r="E803" s="304">
        <v>2</v>
      </c>
      <c r="F803" s="305">
        <v>1</v>
      </c>
      <c r="G803" s="306">
        <v>0</v>
      </c>
    </row>
    <row r="804" spans="1:7">
      <c r="A804" s="4"/>
      <c r="B804" s="4"/>
      <c r="C804" s="302" t="s">
        <v>258</v>
      </c>
      <c r="D804" s="303" t="s">
        <v>654</v>
      </c>
      <c r="E804" s="304">
        <v>2</v>
      </c>
      <c r="F804" s="305">
        <v>0</v>
      </c>
      <c r="G804" s="306">
        <v>0</v>
      </c>
    </row>
    <row r="805" spans="1:7">
      <c r="A805" s="4"/>
      <c r="B805" s="4"/>
      <c r="C805" s="302" t="s">
        <v>258</v>
      </c>
      <c r="D805" s="303" t="s">
        <v>497</v>
      </c>
      <c r="E805" s="304">
        <v>2</v>
      </c>
      <c r="F805" s="305">
        <v>0</v>
      </c>
      <c r="G805" s="306">
        <v>0</v>
      </c>
    </row>
    <row r="806" spans="1:7">
      <c r="A806" s="4"/>
      <c r="B806" s="4"/>
      <c r="C806" s="302" t="s">
        <v>623</v>
      </c>
      <c r="D806" s="303"/>
      <c r="E806" s="304">
        <v>2</v>
      </c>
      <c r="F806" s="305">
        <v>3</v>
      </c>
      <c r="G806" s="306">
        <v>0</v>
      </c>
    </row>
    <row r="807" spans="1:7">
      <c r="A807" s="4"/>
      <c r="B807" s="4"/>
      <c r="C807" s="302" t="s">
        <v>623</v>
      </c>
      <c r="D807" s="303" t="s">
        <v>440</v>
      </c>
      <c r="E807" s="304">
        <v>2</v>
      </c>
      <c r="F807" s="305">
        <v>3</v>
      </c>
      <c r="G807" s="306">
        <v>0</v>
      </c>
    </row>
    <row r="808" spans="1:7">
      <c r="A808" s="4"/>
      <c r="B808" s="4"/>
      <c r="C808" s="302" t="s">
        <v>331</v>
      </c>
      <c r="D808" s="303" t="s">
        <v>455</v>
      </c>
      <c r="E808" s="304">
        <v>2</v>
      </c>
      <c r="F808" s="305">
        <v>1</v>
      </c>
      <c r="G808" s="306">
        <v>0</v>
      </c>
    </row>
    <row r="809" spans="1:7">
      <c r="A809" s="4"/>
      <c r="B809" s="4"/>
      <c r="C809" s="302" t="s">
        <v>331</v>
      </c>
      <c r="D809" s="303" t="s">
        <v>213</v>
      </c>
      <c r="E809" s="304">
        <v>2</v>
      </c>
      <c r="F809" s="305">
        <v>1</v>
      </c>
      <c r="G809" s="306">
        <v>0</v>
      </c>
    </row>
    <row r="810" spans="1:7">
      <c r="A810" s="4"/>
      <c r="B810" s="4"/>
      <c r="C810" s="302" t="s">
        <v>331</v>
      </c>
      <c r="D810" s="303" t="s">
        <v>324</v>
      </c>
      <c r="E810" s="304">
        <v>2</v>
      </c>
      <c r="F810" s="305">
        <v>1</v>
      </c>
      <c r="G810" s="306">
        <v>0</v>
      </c>
    </row>
    <row r="811" spans="1:7">
      <c r="A811" s="4"/>
      <c r="B811" s="4"/>
      <c r="C811" s="302" t="s">
        <v>331</v>
      </c>
      <c r="D811" s="303" t="s">
        <v>528</v>
      </c>
      <c r="E811" s="304">
        <v>2</v>
      </c>
      <c r="F811" s="305">
        <v>1</v>
      </c>
      <c r="G811" s="306">
        <v>0</v>
      </c>
    </row>
    <row r="812" spans="1:7">
      <c r="A812" s="4"/>
      <c r="B812" s="4"/>
      <c r="C812" s="302" t="s">
        <v>331</v>
      </c>
      <c r="D812" s="303" t="s">
        <v>378</v>
      </c>
      <c r="E812" s="304">
        <v>2</v>
      </c>
      <c r="F812" s="305">
        <v>0</v>
      </c>
      <c r="G812" s="306">
        <v>0</v>
      </c>
    </row>
    <row r="813" spans="1:7">
      <c r="A813" s="4"/>
      <c r="B813" s="3" t="s">
        <v>3</v>
      </c>
      <c r="C813" s="302" t="s">
        <v>366</v>
      </c>
      <c r="D813" s="303" t="s">
        <v>213</v>
      </c>
      <c r="E813" s="304">
        <v>2</v>
      </c>
      <c r="F813" s="305">
        <v>0</v>
      </c>
      <c r="G813" s="306">
        <v>0</v>
      </c>
    </row>
    <row r="814" spans="1:7">
      <c r="A814" s="4"/>
      <c r="B814" s="3" t="s">
        <v>4</v>
      </c>
      <c r="C814" s="302" t="s">
        <v>366</v>
      </c>
      <c r="D814" s="303" t="s">
        <v>324</v>
      </c>
      <c r="E814" s="304">
        <v>2</v>
      </c>
      <c r="F814" s="305">
        <v>3</v>
      </c>
      <c r="G814" s="306">
        <v>0</v>
      </c>
    </row>
    <row r="815" spans="1:7">
      <c r="A815" s="4"/>
      <c r="B815" s="3" t="s">
        <v>5</v>
      </c>
      <c r="C815" s="302" t="s">
        <v>512</v>
      </c>
      <c r="D815" s="303"/>
      <c r="E815" s="304">
        <v>2</v>
      </c>
      <c r="F815" s="305">
        <v>2</v>
      </c>
      <c r="G815" s="306">
        <v>0</v>
      </c>
    </row>
    <row r="816" spans="1:7">
      <c r="A816" s="4"/>
      <c r="B816" s="4"/>
      <c r="C816" s="302" t="s">
        <v>346</v>
      </c>
      <c r="D816" s="303" t="s">
        <v>307</v>
      </c>
      <c r="E816" s="304">
        <v>2</v>
      </c>
      <c r="F816" s="305">
        <v>5</v>
      </c>
      <c r="G816" s="306">
        <v>0</v>
      </c>
    </row>
    <row r="817" spans="1:7">
      <c r="A817" s="4"/>
      <c r="B817" s="4"/>
      <c r="C817" s="302" t="s">
        <v>346</v>
      </c>
      <c r="D817" s="303" t="s">
        <v>311</v>
      </c>
      <c r="E817" s="304">
        <v>2</v>
      </c>
      <c r="F817" s="305">
        <v>3</v>
      </c>
      <c r="G817" s="306">
        <v>0</v>
      </c>
    </row>
    <row r="818" spans="1:7">
      <c r="A818" s="4"/>
      <c r="B818" s="4"/>
      <c r="C818" s="302" t="s">
        <v>346</v>
      </c>
      <c r="D818" s="303" t="s">
        <v>405</v>
      </c>
      <c r="E818" s="304">
        <v>2</v>
      </c>
      <c r="F818" s="305">
        <v>1</v>
      </c>
      <c r="G818" s="306">
        <v>0</v>
      </c>
    </row>
    <row r="819" spans="1:7">
      <c r="A819" s="4"/>
      <c r="B819" s="4"/>
      <c r="C819" s="302" t="s">
        <v>346</v>
      </c>
      <c r="D819" s="303" t="s">
        <v>331</v>
      </c>
      <c r="E819" s="304">
        <v>2</v>
      </c>
      <c r="F819" s="305">
        <v>0</v>
      </c>
      <c r="G819" s="306">
        <v>0</v>
      </c>
    </row>
    <row r="820" spans="1:7">
      <c r="A820" s="4"/>
      <c r="B820" s="4"/>
      <c r="C820" s="302" t="s">
        <v>346</v>
      </c>
      <c r="D820" s="303" t="s">
        <v>467</v>
      </c>
      <c r="E820" s="304">
        <v>2</v>
      </c>
      <c r="F820" s="305">
        <v>3</v>
      </c>
      <c r="G820" s="306">
        <v>0</v>
      </c>
    </row>
    <row r="821" spans="1:7">
      <c r="A821" s="4"/>
      <c r="B821" s="4"/>
      <c r="C821" s="302" t="s">
        <v>655</v>
      </c>
      <c r="D821" s="303"/>
      <c r="E821" s="304">
        <v>2</v>
      </c>
      <c r="F821" s="305">
        <v>3</v>
      </c>
      <c r="G821" s="306">
        <v>0</v>
      </c>
    </row>
    <row r="822" spans="1:7">
      <c r="A822" s="4"/>
      <c r="B822" s="4"/>
      <c r="C822" s="302" t="s">
        <v>377</v>
      </c>
      <c r="D822" s="303" t="s">
        <v>290</v>
      </c>
      <c r="E822" s="304">
        <v>2</v>
      </c>
      <c r="F822" s="305">
        <v>0</v>
      </c>
      <c r="G822" s="306">
        <v>0</v>
      </c>
    </row>
    <row r="823" spans="1:7">
      <c r="A823" s="4"/>
      <c r="B823" s="4"/>
      <c r="C823" s="302" t="s">
        <v>296</v>
      </c>
      <c r="D823" s="303" t="s">
        <v>656</v>
      </c>
      <c r="E823" s="304">
        <v>2</v>
      </c>
      <c r="F823" s="305">
        <v>3</v>
      </c>
      <c r="G823" s="306">
        <v>0</v>
      </c>
    </row>
    <row r="824" spans="1:7">
      <c r="A824" s="4"/>
      <c r="B824" s="4"/>
      <c r="C824" s="302" t="s">
        <v>296</v>
      </c>
      <c r="D824" s="303" t="s">
        <v>508</v>
      </c>
      <c r="E824" s="304">
        <v>2</v>
      </c>
      <c r="F824" s="305">
        <v>2</v>
      </c>
      <c r="G824" s="306">
        <v>0</v>
      </c>
    </row>
    <row r="825" spans="1:7">
      <c r="A825" s="4"/>
      <c r="B825" s="4"/>
      <c r="C825" s="302" t="s">
        <v>296</v>
      </c>
      <c r="D825" s="303" t="s">
        <v>657</v>
      </c>
      <c r="E825" s="304">
        <v>2</v>
      </c>
      <c r="F825" s="305">
        <v>3</v>
      </c>
      <c r="G825" s="306">
        <v>0</v>
      </c>
    </row>
    <row r="826" spans="1:7">
      <c r="A826" s="4"/>
      <c r="B826" s="4"/>
      <c r="C826" s="302" t="s">
        <v>296</v>
      </c>
      <c r="D826" s="303" t="s">
        <v>658</v>
      </c>
      <c r="E826" s="304">
        <v>2</v>
      </c>
      <c r="F826" s="305">
        <v>1</v>
      </c>
      <c r="G826" s="306">
        <v>0</v>
      </c>
    </row>
    <row r="827" spans="1:7">
      <c r="A827" s="4"/>
      <c r="B827" s="4"/>
      <c r="C827" s="302" t="s">
        <v>355</v>
      </c>
      <c r="D827" s="303" t="s">
        <v>319</v>
      </c>
      <c r="E827" s="304">
        <v>2</v>
      </c>
      <c r="F827" s="305">
        <v>1</v>
      </c>
      <c r="G827" s="306">
        <v>0</v>
      </c>
    </row>
    <row r="828" spans="1:7">
      <c r="A828" s="4"/>
      <c r="B828" s="4"/>
      <c r="C828" s="302" t="s">
        <v>482</v>
      </c>
      <c r="D828" s="303" t="s">
        <v>415</v>
      </c>
      <c r="E828" s="304">
        <v>2</v>
      </c>
      <c r="F828" s="305">
        <v>1</v>
      </c>
      <c r="G828" s="306">
        <v>0</v>
      </c>
    </row>
    <row r="829" spans="1:7">
      <c r="A829" s="4"/>
      <c r="B829" s="4"/>
      <c r="C829" s="302" t="s">
        <v>337</v>
      </c>
      <c r="D829" s="303" t="s">
        <v>289</v>
      </c>
      <c r="E829" s="304">
        <v>2</v>
      </c>
      <c r="F829" s="305">
        <v>0</v>
      </c>
      <c r="G829" s="306">
        <v>0</v>
      </c>
    </row>
    <row r="830" spans="1:7">
      <c r="A830" s="4"/>
      <c r="B830" s="4"/>
      <c r="C830" s="302" t="s">
        <v>337</v>
      </c>
      <c r="D830" s="303" t="s">
        <v>424</v>
      </c>
      <c r="E830" s="304">
        <v>2</v>
      </c>
      <c r="F830" s="305">
        <v>2</v>
      </c>
      <c r="G830" s="306">
        <v>0</v>
      </c>
    </row>
    <row r="831" spans="1:7">
      <c r="A831" s="4"/>
      <c r="B831" s="4"/>
      <c r="C831" s="302" t="s">
        <v>291</v>
      </c>
      <c r="D831" s="303" t="s">
        <v>307</v>
      </c>
      <c r="E831" s="304">
        <v>2</v>
      </c>
      <c r="F831" s="305">
        <v>1</v>
      </c>
      <c r="G831" s="306">
        <v>0</v>
      </c>
    </row>
    <row r="832" spans="1:7">
      <c r="A832" s="4"/>
      <c r="B832" s="4"/>
      <c r="C832" s="302" t="s">
        <v>291</v>
      </c>
      <c r="D832" s="303" t="s">
        <v>524</v>
      </c>
      <c r="E832" s="304">
        <v>2</v>
      </c>
      <c r="F832" s="305">
        <v>2</v>
      </c>
      <c r="G832" s="306">
        <v>0</v>
      </c>
    </row>
    <row r="833" spans="1:7">
      <c r="A833" s="4"/>
      <c r="B833" s="4"/>
      <c r="C833" s="302" t="s">
        <v>291</v>
      </c>
      <c r="D833" s="303" t="s">
        <v>410</v>
      </c>
      <c r="E833" s="304">
        <v>2</v>
      </c>
      <c r="F833" s="305">
        <v>2</v>
      </c>
      <c r="G833" s="306">
        <v>0</v>
      </c>
    </row>
    <row r="834" spans="1:7">
      <c r="A834" s="4"/>
      <c r="B834" s="4"/>
      <c r="C834" s="302" t="s">
        <v>291</v>
      </c>
      <c r="D834" s="303" t="s">
        <v>660</v>
      </c>
      <c r="E834" s="304">
        <v>2</v>
      </c>
      <c r="F834" s="305">
        <v>2</v>
      </c>
      <c r="G834" s="306">
        <v>0</v>
      </c>
    </row>
    <row r="835" spans="1:7">
      <c r="A835" s="4"/>
      <c r="B835" s="4"/>
      <c r="C835" s="302" t="s">
        <v>467</v>
      </c>
      <c r="D835" s="303" t="s">
        <v>631</v>
      </c>
      <c r="E835" s="304">
        <v>2</v>
      </c>
      <c r="F835" s="305">
        <v>3</v>
      </c>
      <c r="G835" s="306">
        <v>0</v>
      </c>
    </row>
    <row r="836" spans="1:7">
      <c r="A836" s="4"/>
      <c r="B836" s="4"/>
      <c r="C836" s="302" t="s">
        <v>467</v>
      </c>
      <c r="D836" s="303" t="s">
        <v>424</v>
      </c>
      <c r="E836" s="304">
        <v>2</v>
      </c>
      <c r="F836" s="305">
        <v>3</v>
      </c>
      <c r="G836" s="306">
        <v>0</v>
      </c>
    </row>
    <row r="837" spans="1:7">
      <c r="A837" s="4"/>
      <c r="B837" s="4"/>
      <c r="C837" s="302" t="s">
        <v>313</v>
      </c>
      <c r="D837" s="303" t="s">
        <v>294</v>
      </c>
      <c r="E837" s="304">
        <v>2</v>
      </c>
      <c r="F837" s="305">
        <v>1</v>
      </c>
      <c r="G837" s="306">
        <v>0</v>
      </c>
    </row>
    <row r="838" spans="1:7">
      <c r="A838" s="4"/>
      <c r="B838" s="4"/>
      <c r="C838" s="302" t="s">
        <v>313</v>
      </c>
      <c r="D838" s="303" t="s">
        <v>482</v>
      </c>
      <c r="E838" s="304">
        <v>2</v>
      </c>
      <c r="F838" s="305">
        <v>1</v>
      </c>
      <c r="G838" s="306">
        <v>0</v>
      </c>
    </row>
    <row r="839" spans="1:7">
      <c r="A839" s="4"/>
      <c r="B839" s="4"/>
      <c r="C839" s="302" t="s">
        <v>644</v>
      </c>
      <c r="D839" s="303"/>
      <c r="E839" s="304">
        <v>2</v>
      </c>
      <c r="F839" s="305">
        <v>2</v>
      </c>
      <c r="G839" s="306">
        <v>0</v>
      </c>
    </row>
    <row r="840" spans="1:7">
      <c r="A840" s="4"/>
      <c r="B840" s="4"/>
      <c r="C840" s="302" t="s">
        <v>661</v>
      </c>
      <c r="D840" s="303" t="s">
        <v>662</v>
      </c>
      <c r="E840" s="304">
        <v>2</v>
      </c>
      <c r="F840" s="305">
        <v>3</v>
      </c>
      <c r="G840" s="306">
        <v>0</v>
      </c>
    </row>
    <row r="841" spans="1:7">
      <c r="A841" s="4"/>
      <c r="B841" s="4"/>
      <c r="C841" s="302" t="s">
        <v>663</v>
      </c>
      <c r="D841" s="303"/>
      <c r="E841" s="304">
        <v>2</v>
      </c>
      <c r="F841" s="305">
        <v>2</v>
      </c>
      <c r="G841" s="306">
        <v>0</v>
      </c>
    </row>
    <row r="842" spans="1:7">
      <c r="A842" s="4"/>
      <c r="B842" s="4"/>
      <c r="C842" s="302" t="s">
        <v>664</v>
      </c>
      <c r="D842" s="303"/>
      <c r="E842" s="304">
        <v>2</v>
      </c>
      <c r="F842" s="305">
        <v>2</v>
      </c>
      <c r="G842" s="306">
        <v>0</v>
      </c>
    </row>
    <row r="843" spans="1:7">
      <c r="A843" s="4"/>
      <c r="B843" s="4"/>
      <c r="C843" s="302" t="s">
        <v>665</v>
      </c>
      <c r="D843" s="303"/>
      <c r="E843" s="304">
        <v>2</v>
      </c>
      <c r="F843" s="305">
        <v>2</v>
      </c>
      <c r="G843" s="306">
        <v>0</v>
      </c>
    </row>
    <row r="844" spans="1:7">
      <c r="A844" s="4"/>
      <c r="B844" s="4"/>
      <c r="C844" s="302" t="s">
        <v>666</v>
      </c>
      <c r="D844" s="303"/>
      <c r="E844" s="304">
        <v>2</v>
      </c>
      <c r="F844" s="305">
        <v>1</v>
      </c>
      <c r="G844" s="306">
        <v>0</v>
      </c>
    </row>
    <row r="845" spans="1:7">
      <c r="A845" s="4"/>
      <c r="B845" s="4"/>
      <c r="C845" s="302" t="s">
        <v>666</v>
      </c>
      <c r="D845" s="303" t="s">
        <v>455</v>
      </c>
      <c r="E845" s="304">
        <v>2</v>
      </c>
      <c r="F845" s="305">
        <v>1</v>
      </c>
      <c r="G845" s="306">
        <v>0</v>
      </c>
    </row>
    <row r="846" spans="1:7">
      <c r="A846" s="4"/>
      <c r="B846" s="4"/>
      <c r="C846" s="302" t="s">
        <v>269</v>
      </c>
      <c r="D846" s="303" t="s">
        <v>667</v>
      </c>
      <c r="E846" s="304">
        <v>2</v>
      </c>
      <c r="F846" s="305">
        <v>2</v>
      </c>
      <c r="G846" s="306">
        <v>0</v>
      </c>
    </row>
    <row r="847" spans="1:7">
      <c r="A847" s="4"/>
      <c r="B847" s="4"/>
      <c r="C847" s="302" t="s">
        <v>269</v>
      </c>
      <c r="D847" s="303" t="s">
        <v>668</v>
      </c>
      <c r="E847" s="304">
        <v>2</v>
      </c>
      <c r="F847" s="305">
        <v>2</v>
      </c>
      <c r="G847" s="306">
        <v>0</v>
      </c>
    </row>
    <row r="848" spans="1:7">
      <c r="A848" s="4"/>
      <c r="B848" s="4"/>
      <c r="C848" s="302" t="s">
        <v>269</v>
      </c>
      <c r="D848" s="303" t="s">
        <v>669</v>
      </c>
      <c r="E848" s="304">
        <v>2</v>
      </c>
      <c r="F848" s="305">
        <v>1</v>
      </c>
      <c r="G848" s="306">
        <v>0</v>
      </c>
    </row>
    <row r="849" spans="1:7">
      <c r="A849" s="4"/>
      <c r="B849" s="4"/>
      <c r="C849" s="302" t="s">
        <v>269</v>
      </c>
      <c r="D849" s="303" t="s">
        <v>670</v>
      </c>
      <c r="E849" s="304">
        <v>2</v>
      </c>
      <c r="F849" s="305">
        <v>3</v>
      </c>
      <c r="G849" s="306">
        <v>0</v>
      </c>
    </row>
    <row r="850" spans="1:7">
      <c r="A850" s="4"/>
      <c r="B850" s="4"/>
      <c r="C850" s="302" t="s">
        <v>269</v>
      </c>
      <c r="D850" s="303" t="s">
        <v>671</v>
      </c>
      <c r="E850" s="304">
        <v>2</v>
      </c>
      <c r="F850" s="305">
        <v>5</v>
      </c>
      <c r="G850" s="306">
        <v>0</v>
      </c>
    </row>
    <row r="851" spans="1:7">
      <c r="A851" s="4"/>
      <c r="B851" s="4"/>
      <c r="C851" s="302" t="s">
        <v>269</v>
      </c>
      <c r="D851" s="303" t="s">
        <v>295</v>
      </c>
      <c r="E851" s="304">
        <v>2</v>
      </c>
      <c r="F851" s="305">
        <v>2</v>
      </c>
      <c r="G851" s="306">
        <v>0</v>
      </c>
    </row>
    <row r="852" spans="1:7">
      <c r="A852" s="4"/>
      <c r="B852" s="4"/>
      <c r="C852" s="302" t="s">
        <v>269</v>
      </c>
      <c r="D852" s="303" t="s">
        <v>549</v>
      </c>
      <c r="E852" s="304">
        <v>2</v>
      </c>
      <c r="F852" s="305">
        <v>4</v>
      </c>
      <c r="G852" s="306">
        <v>1</v>
      </c>
    </row>
    <row r="853" spans="1:7">
      <c r="A853" s="4"/>
      <c r="B853" s="4"/>
      <c r="C853" s="302" t="s">
        <v>269</v>
      </c>
      <c r="D853" s="303" t="s">
        <v>327</v>
      </c>
      <c r="E853" s="304">
        <v>2</v>
      </c>
      <c r="F853" s="305">
        <v>4</v>
      </c>
      <c r="G853" s="306">
        <v>0</v>
      </c>
    </row>
    <row r="854" spans="1:7">
      <c r="A854" s="4"/>
      <c r="B854" s="4"/>
      <c r="C854" s="302" t="s">
        <v>347</v>
      </c>
      <c r="D854" s="303" t="s">
        <v>633</v>
      </c>
      <c r="E854" s="304">
        <v>2</v>
      </c>
      <c r="F854" s="305">
        <v>1</v>
      </c>
      <c r="G854" s="306">
        <v>0</v>
      </c>
    </row>
    <row r="855" spans="1:7">
      <c r="A855" s="4"/>
      <c r="B855" s="4"/>
      <c r="C855" s="302" t="s">
        <v>672</v>
      </c>
      <c r="D855" s="303"/>
      <c r="E855" s="304">
        <v>2</v>
      </c>
      <c r="F855" s="305">
        <v>3</v>
      </c>
      <c r="G855" s="306">
        <v>0</v>
      </c>
    </row>
    <row r="856" spans="1:7">
      <c r="A856" s="4"/>
      <c r="B856" s="4"/>
      <c r="C856" s="302" t="s">
        <v>334</v>
      </c>
      <c r="D856" s="303" t="s">
        <v>289</v>
      </c>
      <c r="E856" s="304">
        <v>2</v>
      </c>
      <c r="F856" s="305">
        <v>0</v>
      </c>
      <c r="G856" s="306">
        <v>0</v>
      </c>
    </row>
    <row r="857" spans="1:7">
      <c r="A857" s="4"/>
      <c r="B857" s="4"/>
      <c r="C857" s="302" t="s">
        <v>334</v>
      </c>
      <c r="D857" s="303" t="s">
        <v>481</v>
      </c>
      <c r="E857" s="304">
        <v>2</v>
      </c>
      <c r="F857" s="305">
        <v>1</v>
      </c>
      <c r="G857" s="306">
        <v>0</v>
      </c>
    </row>
    <row r="858" spans="1:7">
      <c r="A858" s="4"/>
      <c r="B858" s="4"/>
      <c r="C858" s="302" t="s">
        <v>334</v>
      </c>
      <c r="D858" s="303" t="s">
        <v>295</v>
      </c>
      <c r="E858" s="304">
        <v>2</v>
      </c>
      <c r="F858" s="305">
        <v>3</v>
      </c>
      <c r="G858" s="306">
        <v>0</v>
      </c>
    </row>
    <row r="859" spans="1:7">
      <c r="A859" s="4"/>
      <c r="B859" s="4"/>
      <c r="C859" s="302" t="s">
        <v>673</v>
      </c>
      <c r="D859" s="303"/>
      <c r="E859" s="304">
        <v>2</v>
      </c>
      <c r="F859" s="305">
        <v>3</v>
      </c>
      <c r="G859" s="306">
        <v>0</v>
      </c>
    </row>
    <row r="860" spans="1:7">
      <c r="A860" s="4"/>
      <c r="B860" s="4"/>
      <c r="C860" s="302" t="s">
        <v>348</v>
      </c>
      <c r="D860" s="303" t="s">
        <v>322</v>
      </c>
      <c r="E860" s="304">
        <v>2</v>
      </c>
      <c r="F860" s="305">
        <v>3</v>
      </c>
      <c r="G860" s="306">
        <v>0</v>
      </c>
    </row>
    <row r="861" spans="1:7">
      <c r="A861" s="4"/>
      <c r="B861" s="4"/>
      <c r="C861" s="302" t="s">
        <v>348</v>
      </c>
      <c r="D861" s="303" t="s">
        <v>674</v>
      </c>
      <c r="E861" s="304">
        <v>2</v>
      </c>
      <c r="F861" s="305">
        <v>2</v>
      </c>
      <c r="G861" s="306">
        <v>0</v>
      </c>
    </row>
    <row r="862" spans="1:7">
      <c r="A862" s="4"/>
      <c r="B862" s="4"/>
      <c r="C862" s="302" t="s">
        <v>537</v>
      </c>
      <c r="D862" s="303" t="s">
        <v>675</v>
      </c>
      <c r="E862" s="304">
        <v>2</v>
      </c>
      <c r="F862" s="305">
        <v>1</v>
      </c>
      <c r="G862" s="306">
        <v>0</v>
      </c>
    </row>
    <row r="863" spans="1:7">
      <c r="A863" s="4"/>
      <c r="B863" s="4"/>
      <c r="C863" s="302" t="s">
        <v>676</v>
      </c>
      <c r="D863" s="303" t="s">
        <v>480</v>
      </c>
      <c r="E863" s="304">
        <v>2</v>
      </c>
      <c r="F863" s="305">
        <v>2</v>
      </c>
      <c r="G863" s="306">
        <v>0</v>
      </c>
    </row>
    <row r="864" spans="1:7">
      <c r="A864" s="4"/>
      <c r="B864" s="4"/>
      <c r="C864" s="302" t="s">
        <v>677</v>
      </c>
      <c r="D864" s="303"/>
      <c r="E864" s="304">
        <v>2</v>
      </c>
      <c r="F864" s="305">
        <v>1</v>
      </c>
      <c r="G864" s="306">
        <v>0</v>
      </c>
    </row>
    <row r="865" spans="1:7">
      <c r="A865" s="4"/>
      <c r="B865" s="4"/>
      <c r="C865" s="302" t="s">
        <v>678</v>
      </c>
      <c r="D865" s="303"/>
      <c r="E865" s="304">
        <v>2</v>
      </c>
      <c r="F865" s="305">
        <v>1</v>
      </c>
      <c r="G865" s="306">
        <v>0</v>
      </c>
    </row>
    <row r="866" spans="1:7">
      <c r="A866" s="4"/>
      <c r="B866" s="4"/>
      <c r="C866" s="302" t="s">
        <v>678</v>
      </c>
      <c r="D866" s="303" t="s">
        <v>590</v>
      </c>
      <c r="E866" s="304">
        <v>2</v>
      </c>
      <c r="F866" s="305">
        <v>4</v>
      </c>
      <c r="G866" s="306">
        <v>0</v>
      </c>
    </row>
    <row r="867" spans="1:7">
      <c r="A867" s="4"/>
      <c r="B867" s="4"/>
      <c r="C867" s="302" t="s">
        <v>338</v>
      </c>
      <c r="D867" s="303" t="s">
        <v>541</v>
      </c>
      <c r="E867" s="304">
        <v>2</v>
      </c>
      <c r="F867" s="305">
        <v>2</v>
      </c>
      <c r="G867" s="306">
        <v>0</v>
      </c>
    </row>
    <row r="868" spans="1:7">
      <c r="A868" s="4"/>
      <c r="B868" s="4"/>
      <c r="C868" s="302" t="s">
        <v>338</v>
      </c>
      <c r="D868" s="303" t="s">
        <v>679</v>
      </c>
      <c r="E868" s="304">
        <v>2</v>
      </c>
      <c r="F868" s="305">
        <v>1</v>
      </c>
      <c r="G868" s="306">
        <v>0</v>
      </c>
    </row>
    <row r="869" spans="1:7">
      <c r="A869" s="4"/>
      <c r="B869" s="4"/>
      <c r="C869" s="302" t="s">
        <v>369</v>
      </c>
      <c r="D869" s="303"/>
      <c r="E869" s="304">
        <v>2</v>
      </c>
      <c r="F869" s="305">
        <v>1</v>
      </c>
      <c r="G869" s="306">
        <v>0</v>
      </c>
    </row>
    <row r="870" spans="1:7">
      <c r="A870" s="4"/>
      <c r="B870" s="4"/>
      <c r="C870" s="302" t="s">
        <v>369</v>
      </c>
      <c r="D870" s="303" t="s">
        <v>324</v>
      </c>
      <c r="E870" s="304">
        <v>2</v>
      </c>
      <c r="F870" s="305">
        <v>1</v>
      </c>
      <c r="G870" s="306">
        <v>0</v>
      </c>
    </row>
    <row r="871" spans="1:7">
      <c r="A871" s="4"/>
      <c r="B871" s="4"/>
      <c r="C871" s="302" t="s">
        <v>429</v>
      </c>
      <c r="D871" s="303" t="s">
        <v>339</v>
      </c>
      <c r="E871" s="304">
        <v>2</v>
      </c>
      <c r="F871" s="305">
        <v>2</v>
      </c>
      <c r="G871" s="306">
        <v>0</v>
      </c>
    </row>
    <row r="872" spans="1:7">
      <c r="A872" s="4"/>
      <c r="B872" s="4"/>
      <c r="C872" s="302" t="s">
        <v>370</v>
      </c>
      <c r="D872" s="303" t="s">
        <v>680</v>
      </c>
      <c r="E872" s="304">
        <v>2</v>
      </c>
      <c r="F872" s="305">
        <v>0</v>
      </c>
      <c r="G872" s="306">
        <v>0</v>
      </c>
    </row>
    <row r="873" spans="1:7">
      <c r="A873" s="4"/>
      <c r="B873" s="4"/>
      <c r="C873" s="302" t="s">
        <v>505</v>
      </c>
      <c r="D873" s="303" t="s">
        <v>290</v>
      </c>
      <c r="E873" s="304">
        <v>2</v>
      </c>
      <c r="F873" s="305">
        <v>2</v>
      </c>
      <c r="G873" s="306">
        <v>0</v>
      </c>
    </row>
    <row r="874" spans="1:7">
      <c r="A874" s="4"/>
      <c r="B874" s="4"/>
      <c r="C874" s="302" t="s">
        <v>395</v>
      </c>
      <c r="D874" s="303" t="s">
        <v>324</v>
      </c>
      <c r="E874" s="304">
        <v>2</v>
      </c>
      <c r="F874" s="305">
        <v>3</v>
      </c>
      <c r="G874" s="306">
        <v>0</v>
      </c>
    </row>
    <row r="875" spans="1:7">
      <c r="A875" s="4"/>
      <c r="B875" s="4"/>
      <c r="C875" s="302" t="s">
        <v>681</v>
      </c>
      <c r="D875" s="303"/>
      <c r="E875" s="304">
        <v>2</v>
      </c>
      <c r="F875" s="305">
        <v>1</v>
      </c>
      <c r="G875" s="306">
        <v>0</v>
      </c>
    </row>
    <row r="876" spans="1:7">
      <c r="A876" s="4"/>
      <c r="B876" s="4"/>
      <c r="C876" s="302" t="s">
        <v>682</v>
      </c>
      <c r="D876" s="303"/>
      <c r="E876" s="304">
        <v>2</v>
      </c>
      <c r="F876" s="305">
        <v>2</v>
      </c>
      <c r="G876" s="306">
        <v>0</v>
      </c>
    </row>
    <row r="877" spans="1:7">
      <c r="A877" s="4"/>
      <c r="B877" s="4"/>
      <c r="C877" s="302" t="s">
        <v>683</v>
      </c>
      <c r="D877" s="303" t="s">
        <v>684</v>
      </c>
      <c r="E877" s="304">
        <v>2</v>
      </c>
      <c r="F877" s="305">
        <v>3</v>
      </c>
      <c r="G877" s="306">
        <v>0</v>
      </c>
    </row>
    <row r="878" spans="1:7">
      <c r="A878" s="4"/>
      <c r="B878" s="4"/>
      <c r="C878" s="302" t="s">
        <v>494</v>
      </c>
      <c r="D878" s="303"/>
      <c r="E878" s="304">
        <v>2</v>
      </c>
      <c r="F878" s="305">
        <v>2</v>
      </c>
      <c r="G878" s="306">
        <v>0</v>
      </c>
    </row>
    <row r="879" spans="1:7">
      <c r="A879" s="4"/>
      <c r="B879" s="4"/>
      <c r="C879" s="302" t="s">
        <v>376</v>
      </c>
      <c r="D879" s="303"/>
      <c r="E879" s="304">
        <v>2</v>
      </c>
      <c r="F879" s="305">
        <v>1</v>
      </c>
      <c r="G879" s="306">
        <v>0</v>
      </c>
    </row>
    <row r="880" spans="1:7">
      <c r="A880" s="4"/>
      <c r="B880" s="4"/>
      <c r="C880" s="302" t="s">
        <v>464</v>
      </c>
      <c r="D880" s="303" t="s">
        <v>290</v>
      </c>
      <c r="E880" s="304">
        <v>2</v>
      </c>
      <c r="F880" s="305">
        <v>1</v>
      </c>
      <c r="G880" s="306">
        <v>0</v>
      </c>
    </row>
    <row r="881" spans="1:7">
      <c r="A881" s="4"/>
      <c r="B881" s="4"/>
      <c r="C881" s="302" t="s">
        <v>464</v>
      </c>
      <c r="D881" s="303" t="s">
        <v>365</v>
      </c>
      <c r="E881" s="304">
        <v>2</v>
      </c>
      <c r="F881" s="305">
        <v>1</v>
      </c>
      <c r="G881" s="306">
        <v>0</v>
      </c>
    </row>
    <row r="882" spans="1:7">
      <c r="A882" s="4"/>
      <c r="B882" s="4"/>
      <c r="C882" s="302" t="s">
        <v>522</v>
      </c>
      <c r="D882" s="303" t="s">
        <v>685</v>
      </c>
      <c r="E882" s="304">
        <v>2</v>
      </c>
      <c r="F882" s="305">
        <v>1</v>
      </c>
      <c r="G882" s="306">
        <v>0</v>
      </c>
    </row>
    <row r="883" spans="1:7">
      <c r="A883" s="4"/>
      <c r="B883" s="4"/>
      <c r="C883" s="302" t="s">
        <v>335</v>
      </c>
      <c r="D883" s="303" t="s">
        <v>344</v>
      </c>
      <c r="E883" s="304">
        <v>2</v>
      </c>
      <c r="F883" s="305">
        <v>1</v>
      </c>
      <c r="G883" s="306">
        <v>0</v>
      </c>
    </row>
    <row r="884" spans="1:7">
      <c r="A884" s="4"/>
      <c r="B884" s="4"/>
      <c r="C884" s="302" t="s">
        <v>335</v>
      </c>
      <c r="D884" s="303" t="s">
        <v>686</v>
      </c>
      <c r="E884" s="304">
        <v>2</v>
      </c>
      <c r="F884" s="305">
        <v>1</v>
      </c>
      <c r="G884" s="306">
        <v>0</v>
      </c>
    </row>
    <row r="885" spans="1:7">
      <c r="A885" s="4"/>
      <c r="B885" s="4"/>
      <c r="C885" s="302" t="s">
        <v>335</v>
      </c>
      <c r="D885" s="303" t="s">
        <v>654</v>
      </c>
      <c r="E885" s="304">
        <v>2</v>
      </c>
      <c r="F885" s="305">
        <v>2</v>
      </c>
      <c r="G885" s="306">
        <v>1</v>
      </c>
    </row>
    <row r="886" spans="1:7">
      <c r="A886" s="4"/>
      <c r="B886" s="4"/>
      <c r="C886" s="302" t="s">
        <v>335</v>
      </c>
      <c r="D886" s="303" t="s">
        <v>687</v>
      </c>
      <c r="E886" s="304">
        <v>2</v>
      </c>
      <c r="F886" s="305">
        <v>3</v>
      </c>
      <c r="G886" s="306">
        <v>0</v>
      </c>
    </row>
    <row r="887" spans="1:7">
      <c r="A887" s="4"/>
      <c r="B887" s="4"/>
      <c r="C887" s="302" t="s">
        <v>688</v>
      </c>
      <c r="D887" s="303"/>
      <c r="E887" s="304">
        <v>2</v>
      </c>
      <c r="F887" s="305">
        <v>0</v>
      </c>
      <c r="G887" s="306">
        <v>0</v>
      </c>
    </row>
    <row r="888" spans="1:7">
      <c r="A888" s="4"/>
      <c r="B888" s="4"/>
      <c r="C888" s="302" t="s">
        <v>378</v>
      </c>
      <c r="D888" s="303" t="s">
        <v>331</v>
      </c>
      <c r="E888" s="304">
        <v>2</v>
      </c>
      <c r="F888" s="305">
        <v>1</v>
      </c>
      <c r="G888" s="306">
        <v>0</v>
      </c>
    </row>
    <row r="889" spans="1:7">
      <c r="A889" s="4"/>
      <c r="B889" s="4"/>
      <c r="C889" s="302" t="s">
        <v>378</v>
      </c>
      <c r="D889" s="303" t="s">
        <v>305</v>
      </c>
      <c r="E889" s="304">
        <v>2</v>
      </c>
      <c r="F889" s="305">
        <v>1</v>
      </c>
      <c r="G889" s="306">
        <v>0</v>
      </c>
    </row>
    <row r="890" spans="1:7">
      <c r="A890" s="4"/>
      <c r="B890" s="4"/>
      <c r="C890" s="302" t="s">
        <v>596</v>
      </c>
      <c r="D890" s="303"/>
      <c r="E890" s="304">
        <v>2</v>
      </c>
      <c r="F890" s="305">
        <v>0</v>
      </c>
      <c r="G890" s="306">
        <v>0</v>
      </c>
    </row>
    <row r="891" spans="1:7">
      <c r="A891" s="4"/>
      <c r="B891" s="4"/>
      <c r="C891" s="302" t="s">
        <v>300</v>
      </c>
      <c r="D891" s="303" t="s">
        <v>689</v>
      </c>
      <c r="E891" s="304">
        <v>2</v>
      </c>
      <c r="F891" s="305">
        <v>4</v>
      </c>
      <c r="G891" s="306">
        <v>0</v>
      </c>
    </row>
    <row r="892" spans="1:7">
      <c r="A892" s="4"/>
      <c r="B892" s="4"/>
      <c r="C892" s="302" t="s">
        <v>300</v>
      </c>
      <c r="D892" s="303" t="s">
        <v>690</v>
      </c>
      <c r="E892" s="304">
        <v>2</v>
      </c>
      <c r="F892" s="305">
        <v>4</v>
      </c>
      <c r="G892" s="306">
        <v>0</v>
      </c>
    </row>
    <row r="893" spans="1:7">
      <c r="A893" s="4"/>
      <c r="B893" s="4"/>
      <c r="C893" s="302" t="s">
        <v>544</v>
      </c>
      <c r="D893" s="303" t="s">
        <v>525</v>
      </c>
      <c r="E893" s="304">
        <v>2</v>
      </c>
      <c r="F893" s="305">
        <v>2</v>
      </c>
      <c r="G893" s="306">
        <v>0</v>
      </c>
    </row>
    <row r="894" spans="1:7">
      <c r="A894" s="4"/>
      <c r="B894" s="4"/>
      <c r="C894" s="302" t="s">
        <v>295</v>
      </c>
      <c r="D894" s="303" t="s">
        <v>316</v>
      </c>
      <c r="E894" s="304">
        <v>2</v>
      </c>
      <c r="F894" s="305">
        <v>3</v>
      </c>
      <c r="G894" s="306">
        <v>0</v>
      </c>
    </row>
    <row r="895" spans="1:7">
      <c r="A895" s="4"/>
      <c r="B895" s="4"/>
      <c r="C895" s="302" t="s">
        <v>295</v>
      </c>
      <c r="D895" s="303" t="s">
        <v>405</v>
      </c>
      <c r="E895" s="304">
        <v>2</v>
      </c>
      <c r="F895" s="305">
        <v>1</v>
      </c>
      <c r="G895" s="306">
        <v>0</v>
      </c>
    </row>
    <row r="896" spans="1:7">
      <c r="A896" s="4"/>
      <c r="B896" s="4"/>
      <c r="C896" s="302" t="s">
        <v>295</v>
      </c>
      <c r="D896" s="303" t="s">
        <v>418</v>
      </c>
      <c r="E896" s="304">
        <v>2</v>
      </c>
      <c r="F896" s="305">
        <v>1</v>
      </c>
      <c r="G896" s="306">
        <v>0</v>
      </c>
    </row>
    <row r="897" spans="1:7">
      <c r="A897" s="4"/>
      <c r="B897" s="4"/>
      <c r="C897" s="302" t="s">
        <v>295</v>
      </c>
      <c r="D897" s="303" t="s">
        <v>395</v>
      </c>
      <c r="E897" s="304">
        <v>2</v>
      </c>
      <c r="F897" s="305">
        <v>2</v>
      </c>
      <c r="G897" s="306">
        <v>0</v>
      </c>
    </row>
    <row r="898" spans="1:7">
      <c r="A898" s="4"/>
      <c r="B898" s="4"/>
      <c r="C898" s="302" t="s">
        <v>295</v>
      </c>
      <c r="D898" s="303" t="s">
        <v>342</v>
      </c>
      <c r="E898" s="304">
        <v>2</v>
      </c>
      <c r="F898" s="305">
        <v>4</v>
      </c>
      <c r="G898" s="306">
        <v>0</v>
      </c>
    </row>
    <row r="899" spans="1:7">
      <c r="A899" s="4"/>
      <c r="B899" s="4"/>
      <c r="C899" s="302" t="s">
        <v>647</v>
      </c>
      <c r="D899" s="303"/>
      <c r="E899" s="304">
        <v>2</v>
      </c>
      <c r="F899" s="305">
        <v>1</v>
      </c>
      <c r="G899" s="306">
        <v>0</v>
      </c>
    </row>
    <row r="900" spans="1:7">
      <c r="A900" s="4"/>
      <c r="B900" s="4"/>
      <c r="C900" s="302" t="s">
        <v>641</v>
      </c>
      <c r="D900" s="303"/>
      <c r="E900" s="304">
        <v>2</v>
      </c>
      <c r="F900" s="305">
        <v>3</v>
      </c>
      <c r="G900" s="306">
        <v>0</v>
      </c>
    </row>
    <row r="901" spans="1:7">
      <c r="A901" s="4"/>
      <c r="B901" s="3"/>
      <c r="C901" s="302" t="s">
        <v>425</v>
      </c>
      <c r="D901" s="303" t="s">
        <v>292</v>
      </c>
      <c r="E901" s="304">
        <v>2</v>
      </c>
      <c r="F901" s="305">
        <v>3</v>
      </c>
      <c r="G901" s="306">
        <v>0</v>
      </c>
    </row>
    <row r="902" spans="1:7">
      <c r="A902" s="4"/>
      <c r="B902" s="208"/>
      <c r="C902" s="302" t="s">
        <v>302</v>
      </c>
      <c r="D902" s="303" t="s">
        <v>577</v>
      </c>
      <c r="E902" s="304">
        <v>2</v>
      </c>
      <c r="F902" s="305">
        <v>2</v>
      </c>
      <c r="G902" s="306">
        <v>0</v>
      </c>
    </row>
    <row r="903" spans="1:7">
      <c r="A903" s="4"/>
      <c r="B903" s="3"/>
      <c r="C903" s="302" t="s">
        <v>11</v>
      </c>
      <c r="D903" s="303"/>
      <c r="E903" s="304">
        <v>2</v>
      </c>
      <c r="F903" s="305">
        <v>1</v>
      </c>
      <c r="G903" s="306">
        <v>0</v>
      </c>
    </row>
    <row r="904" spans="1:7">
      <c r="A904" s="4"/>
      <c r="B904" s="4"/>
      <c r="C904" s="302" t="s">
        <v>317</v>
      </c>
      <c r="D904" s="303" t="s">
        <v>290</v>
      </c>
      <c r="E904" s="304">
        <v>2</v>
      </c>
      <c r="F904" s="305">
        <v>2</v>
      </c>
      <c r="G904" s="306">
        <v>0</v>
      </c>
    </row>
    <row r="905" spans="1:7">
      <c r="A905" s="4"/>
      <c r="B905" s="4"/>
      <c r="C905" s="302" t="s">
        <v>317</v>
      </c>
      <c r="D905" s="303" t="s">
        <v>287</v>
      </c>
      <c r="E905" s="304">
        <v>2</v>
      </c>
      <c r="F905" s="305">
        <v>2</v>
      </c>
      <c r="G905" s="306">
        <v>1</v>
      </c>
    </row>
    <row r="906" spans="1:7">
      <c r="A906" s="4"/>
      <c r="B906" s="4"/>
      <c r="C906" s="302" t="s">
        <v>317</v>
      </c>
      <c r="D906" s="303" t="s">
        <v>460</v>
      </c>
      <c r="E906" s="304">
        <v>2</v>
      </c>
      <c r="F906" s="305">
        <v>3</v>
      </c>
      <c r="G906" s="306">
        <v>0</v>
      </c>
    </row>
    <row r="907" spans="1:7">
      <c r="A907" s="4"/>
      <c r="B907" s="4"/>
      <c r="C907" s="302" t="s">
        <v>317</v>
      </c>
      <c r="D907" s="303" t="s">
        <v>291</v>
      </c>
      <c r="E907" s="304">
        <v>2</v>
      </c>
      <c r="F907" s="305">
        <v>2</v>
      </c>
      <c r="G907" s="306">
        <v>0</v>
      </c>
    </row>
    <row r="908" spans="1:7">
      <c r="A908" s="4"/>
      <c r="B908" s="4"/>
      <c r="C908" s="302" t="s">
        <v>317</v>
      </c>
      <c r="D908" s="303" t="s">
        <v>285</v>
      </c>
      <c r="E908" s="304">
        <v>2</v>
      </c>
      <c r="F908" s="305">
        <v>4</v>
      </c>
      <c r="G908" s="306">
        <v>0</v>
      </c>
    </row>
    <row r="909" spans="1:7">
      <c r="A909" s="4"/>
      <c r="B909" s="4"/>
      <c r="C909" s="302" t="s">
        <v>318</v>
      </c>
      <c r="D909" s="303" t="s">
        <v>290</v>
      </c>
      <c r="E909" s="304">
        <v>2</v>
      </c>
      <c r="F909" s="305">
        <v>2</v>
      </c>
      <c r="G909" s="306">
        <v>0</v>
      </c>
    </row>
    <row r="910" spans="1:7">
      <c r="A910" s="4"/>
      <c r="B910" s="4"/>
      <c r="C910" s="302" t="s">
        <v>318</v>
      </c>
      <c r="D910" s="303" t="s">
        <v>538</v>
      </c>
      <c r="E910" s="304">
        <v>2</v>
      </c>
      <c r="F910" s="305">
        <v>2</v>
      </c>
      <c r="G910" s="306">
        <v>0</v>
      </c>
    </row>
    <row r="911" spans="1:7">
      <c r="A911" s="4"/>
      <c r="B911" s="4"/>
      <c r="C911" s="302" t="s">
        <v>342</v>
      </c>
      <c r="D911" s="303" t="s">
        <v>303</v>
      </c>
      <c r="E911" s="304">
        <v>2</v>
      </c>
      <c r="F911" s="305">
        <v>1</v>
      </c>
      <c r="G911" s="306">
        <v>0</v>
      </c>
    </row>
    <row r="912" spans="1:7">
      <c r="A912" s="4"/>
      <c r="B912" s="4"/>
      <c r="C912" s="302" t="s">
        <v>342</v>
      </c>
      <c r="D912" s="303" t="s">
        <v>528</v>
      </c>
      <c r="E912" s="304">
        <v>2</v>
      </c>
      <c r="F912" s="305">
        <v>0</v>
      </c>
      <c r="G912" s="306">
        <v>0</v>
      </c>
    </row>
    <row r="913" spans="1:7">
      <c r="A913" s="4"/>
      <c r="B913" s="4"/>
      <c r="C913" s="302" t="s">
        <v>691</v>
      </c>
      <c r="D913" s="303"/>
      <c r="E913" s="304">
        <v>2</v>
      </c>
      <c r="F913" s="305">
        <v>3</v>
      </c>
      <c r="G913" s="306">
        <v>0</v>
      </c>
    </row>
    <row r="914" spans="1:7">
      <c r="A914" s="4"/>
      <c r="B914" s="4"/>
      <c r="C914" s="302" t="s">
        <v>325</v>
      </c>
      <c r="D914" s="303" t="s">
        <v>290</v>
      </c>
      <c r="E914" s="304">
        <v>2</v>
      </c>
      <c r="F914" s="305">
        <v>3</v>
      </c>
      <c r="G914" s="306">
        <v>0</v>
      </c>
    </row>
    <row r="915" spans="1:7">
      <c r="A915" s="4"/>
      <c r="B915" s="3" t="s">
        <v>3</v>
      </c>
      <c r="C915" s="302" t="s">
        <v>325</v>
      </c>
      <c r="D915" s="303" t="s">
        <v>324</v>
      </c>
      <c r="E915" s="304">
        <v>2</v>
      </c>
      <c r="F915" s="305">
        <v>4</v>
      </c>
      <c r="G915" s="306">
        <v>0</v>
      </c>
    </row>
    <row r="916" spans="1:7">
      <c r="A916" s="4"/>
      <c r="B916" s="3" t="s">
        <v>4</v>
      </c>
      <c r="C916" s="302" t="s">
        <v>424</v>
      </c>
      <c r="D916" s="303" t="s">
        <v>334</v>
      </c>
      <c r="E916" s="304">
        <v>2</v>
      </c>
      <c r="F916" s="305">
        <v>1</v>
      </c>
      <c r="G916" s="306">
        <v>0</v>
      </c>
    </row>
    <row r="917" spans="1:7">
      <c r="A917" s="4"/>
      <c r="B917" s="3" t="s">
        <v>5</v>
      </c>
      <c r="C917" s="302" t="s">
        <v>424</v>
      </c>
      <c r="D917" s="303" t="s">
        <v>329</v>
      </c>
      <c r="E917" s="304">
        <v>2</v>
      </c>
      <c r="F917" s="305">
        <v>1</v>
      </c>
      <c r="G917" s="306">
        <v>0</v>
      </c>
    </row>
    <row r="918" spans="1:7">
      <c r="A918" s="4"/>
      <c r="B918" s="4"/>
      <c r="C918" s="302" t="s">
        <v>329</v>
      </c>
      <c r="D918" s="303" t="s">
        <v>289</v>
      </c>
      <c r="E918" s="304">
        <v>2</v>
      </c>
      <c r="F918" s="305">
        <v>0</v>
      </c>
      <c r="G918" s="306">
        <v>0</v>
      </c>
    </row>
    <row r="919" spans="1:7">
      <c r="A919" s="4"/>
      <c r="B919" s="4"/>
      <c r="C919" s="302" t="s">
        <v>329</v>
      </c>
      <c r="D919" s="303" t="s">
        <v>446</v>
      </c>
      <c r="E919" s="304">
        <v>2</v>
      </c>
      <c r="F919" s="305">
        <v>1</v>
      </c>
      <c r="G919" s="306">
        <v>0</v>
      </c>
    </row>
    <row r="920" spans="1:7">
      <c r="A920" s="4"/>
      <c r="B920" s="4"/>
      <c r="C920" s="302" t="s">
        <v>329</v>
      </c>
      <c r="D920" s="303" t="s">
        <v>284</v>
      </c>
      <c r="E920" s="304">
        <v>2</v>
      </c>
      <c r="F920" s="305">
        <v>1</v>
      </c>
      <c r="G920" s="306">
        <v>0</v>
      </c>
    </row>
    <row r="921" spans="1:7">
      <c r="A921" s="4"/>
      <c r="B921" s="4"/>
      <c r="C921" s="302" t="s">
        <v>329</v>
      </c>
      <c r="D921" s="303" t="s">
        <v>324</v>
      </c>
      <c r="E921" s="304">
        <v>2</v>
      </c>
      <c r="F921" s="305">
        <v>2</v>
      </c>
      <c r="G921" s="306">
        <v>0</v>
      </c>
    </row>
    <row r="922" spans="1:7">
      <c r="A922" s="4"/>
      <c r="B922" s="4"/>
      <c r="C922" s="302" t="s">
        <v>329</v>
      </c>
      <c r="D922" s="303" t="s">
        <v>528</v>
      </c>
      <c r="E922" s="304">
        <v>2</v>
      </c>
      <c r="F922" s="305">
        <v>0</v>
      </c>
      <c r="G922" s="306">
        <v>0</v>
      </c>
    </row>
    <row r="923" spans="1:7">
      <c r="A923" s="4"/>
      <c r="B923" s="4"/>
      <c r="C923" s="302" t="s">
        <v>288</v>
      </c>
      <c r="D923" s="303" t="s">
        <v>356</v>
      </c>
      <c r="E923" s="304">
        <v>2</v>
      </c>
      <c r="F923" s="305">
        <v>4</v>
      </c>
      <c r="G923" s="306">
        <v>0</v>
      </c>
    </row>
    <row r="924" spans="1:7">
      <c r="A924" s="4"/>
      <c r="B924" s="4"/>
      <c r="C924" s="302" t="s">
        <v>288</v>
      </c>
      <c r="D924" s="303" t="s">
        <v>406</v>
      </c>
      <c r="E924" s="304">
        <v>2</v>
      </c>
      <c r="F924" s="305">
        <v>2</v>
      </c>
      <c r="G924" s="306">
        <v>0</v>
      </c>
    </row>
    <row r="925" spans="1:7">
      <c r="A925" s="4"/>
      <c r="B925" s="4"/>
      <c r="C925" s="302" t="s">
        <v>288</v>
      </c>
      <c r="D925" s="303" t="s">
        <v>692</v>
      </c>
      <c r="E925" s="304">
        <v>2</v>
      </c>
      <c r="F925" s="305">
        <v>4</v>
      </c>
      <c r="G925" s="306">
        <v>0</v>
      </c>
    </row>
    <row r="926" spans="1:7">
      <c r="A926" s="4"/>
      <c r="B926" s="4"/>
      <c r="C926" s="302" t="s">
        <v>288</v>
      </c>
      <c r="D926" s="303" t="s">
        <v>418</v>
      </c>
      <c r="E926" s="304">
        <v>2</v>
      </c>
      <c r="F926" s="305">
        <v>2</v>
      </c>
      <c r="G926" s="306">
        <v>0</v>
      </c>
    </row>
    <row r="927" spans="1:7">
      <c r="A927" s="4"/>
      <c r="B927" s="4"/>
      <c r="C927" s="302" t="s">
        <v>288</v>
      </c>
      <c r="D927" s="303" t="s">
        <v>298</v>
      </c>
      <c r="E927" s="304">
        <v>2</v>
      </c>
      <c r="F927" s="305">
        <v>0</v>
      </c>
      <c r="G927" s="306">
        <v>0</v>
      </c>
    </row>
    <row r="928" spans="1:7">
      <c r="A928" s="4"/>
      <c r="B928" s="4"/>
      <c r="C928" s="302" t="s">
        <v>288</v>
      </c>
      <c r="D928" s="303" t="s">
        <v>464</v>
      </c>
      <c r="E928" s="304">
        <v>2</v>
      </c>
      <c r="F928" s="305">
        <v>2</v>
      </c>
      <c r="G928" s="306">
        <v>0</v>
      </c>
    </row>
    <row r="929" spans="1:7">
      <c r="A929" s="4"/>
      <c r="B929" s="4"/>
      <c r="C929" s="302" t="s">
        <v>288</v>
      </c>
      <c r="D929" s="303" t="s">
        <v>317</v>
      </c>
      <c r="E929" s="304">
        <v>2</v>
      </c>
      <c r="F929" s="305">
        <v>0</v>
      </c>
      <c r="G929" s="306">
        <v>0</v>
      </c>
    </row>
    <row r="930" spans="1:7">
      <c r="A930" s="4"/>
      <c r="B930" s="4"/>
      <c r="C930" s="302" t="s">
        <v>285</v>
      </c>
      <c r="D930" s="303" t="s">
        <v>361</v>
      </c>
      <c r="E930" s="304">
        <v>2</v>
      </c>
      <c r="F930" s="305">
        <v>4</v>
      </c>
      <c r="G930" s="306">
        <v>0</v>
      </c>
    </row>
    <row r="931" spans="1:7">
      <c r="A931" s="4"/>
      <c r="B931" s="4"/>
      <c r="C931" s="302" t="s">
        <v>285</v>
      </c>
      <c r="D931" s="303" t="s">
        <v>58</v>
      </c>
      <c r="E931" s="304">
        <v>2</v>
      </c>
      <c r="F931" s="305">
        <v>2</v>
      </c>
      <c r="G931" s="306">
        <v>0</v>
      </c>
    </row>
    <row r="932" spans="1:7">
      <c r="A932" s="4"/>
      <c r="B932" s="4"/>
      <c r="C932" s="302" t="s">
        <v>285</v>
      </c>
      <c r="D932" s="303" t="s">
        <v>602</v>
      </c>
      <c r="E932" s="304">
        <v>2</v>
      </c>
      <c r="F932" s="305">
        <v>3</v>
      </c>
      <c r="G932" s="306">
        <v>0</v>
      </c>
    </row>
    <row r="933" spans="1:7">
      <c r="A933" s="4"/>
      <c r="B933" s="4"/>
      <c r="C933" s="302" t="s">
        <v>285</v>
      </c>
      <c r="D933" s="303" t="s">
        <v>694</v>
      </c>
      <c r="E933" s="304">
        <v>2</v>
      </c>
      <c r="F933" s="305">
        <v>3</v>
      </c>
      <c r="G933" s="306">
        <v>0</v>
      </c>
    </row>
    <row r="934" spans="1:7">
      <c r="A934" s="4"/>
      <c r="B934" s="4"/>
      <c r="C934" s="302" t="s">
        <v>285</v>
      </c>
      <c r="D934" s="303" t="s">
        <v>283</v>
      </c>
      <c r="E934" s="304">
        <v>2</v>
      </c>
      <c r="F934" s="305">
        <v>1</v>
      </c>
      <c r="G934" s="306">
        <v>0</v>
      </c>
    </row>
    <row r="935" spans="1:7">
      <c r="A935" s="4"/>
      <c r="B935" s="4"/>
      <c r="C935" s="302" t="s">
        <v>285</v>
      </c>
      <c r="D935" s="303" t="s">
        <v>695</v>
      </c>
      <c r="E935" s="304">
        <v>2</v>
      </c>
      <c r="F935" s="305">
        <v>2</v>
      </c>
      <c r="G935" s="306">
        <v>0</v>
      </c>
    </row>
    <row r="936" spans="1:7">
      <c r="A936" s="4"/>
      <c r="B936" s="4"/>
      <c r="C936" s="302" t="s">
        <v>285</v>
      </c>
      <c r="D936" s="303" t="s">
        <v>696</v>
      </c>
      <c r="E936" s="304">
        <v>2</v>
      </c>
      <c r="F936" s="305">
        <v>2</v>
      </c>
      <c r="G936" s="306">
        <v>0</v>
      </c>
    </row>
    <row r="937" spans="1:7">
      <c r="A937" s="4"/>
      <c r="B937" s="4"/>
      <c r="C937" s="302" t="s">
        <v>285</v>
      </c>
      <c r="D937" s="303" t="s">
        <v>503</v>
      </c>
      <c r="E937" s="304">
        <v>2</v>
      </c>
      <c r="F937" s="305">
        <v>2</v>
      </c>
      <c r="G937" s="306">
        <v>0</v>
      </c>
    </row>
    <row r="938" spans="1:7">
      <c r="A938" s="4"/>
      <c r="B938" s="4"/>
      <c r="C938" s="302" t="s">
        <v>285</v>
      </c>
      <c r="D938" s="303" t="s">
        <v>697</v>
      </c>
      <c r="E938" s="304">
        <v>2</v>
      </c>
      <c r="F938" s="305">
        <v>2</v>
      </c>
      <c r="G938" s="306">
        <v>0</v>
      </c>
    </row>
    <row r="939" spans="1:7">
      <c r="A939" s="4"/>
      <c r="B939" s="4"/>
      <c r="C939" s="302" t="s">
        <v>285</v>
      </c>
      <c r="D939" s="303" t="s">
        <v>698</v>
      </c>
      <c r="E939" s="304">
        <v>2</v>
      </c>
      <c r="F939" s="305">
        <v>1</v>
      </c>
      <c r="G939" s="306">
        <v>0</v>
      </c>
    </row>
    <row r="940" spans="1:7">
      <c r="A940" s="4"/>
      <c r="B940" s="4"/>
      <c r="C940" s="302" t="s">
        <v>285</v>
      </c>
      <c r="D940" s="303" t="s">
        <v>377</v>
      </c>
      <c r="E940" s="304">
        <v>2</v>
      </c>
      <c r="F940" s="305">
        <v>2</v>
      </c>
      <c r="G940" s="306">
        <v>0</v>
      </c>
    </row>
    <row r="941" spans="1:7">
      <c r="A941" s="4"/>
      <c r="B941" s="4"/>
      <c r="C941" s="302" t="s">
        <v>285</v>
      </c>
      <c r="D941" s="303" t="s">
        <v>699</v>
      </c>
      <c r="E941" s="304">
        <v>2</v>
      </c>
      <c r="F941" s="305">
        <v>4</v>
      </c>
      <c r="G941" s="306">
        <v>0</v>
      </c>
    </row>
    <row r="942" spans="1:7">
      <c r="A942" s="4"/>
      <c r="B942" s="4"/>
      <c r="C942" s="302" t="s">
        <v>285</v>
      </c>
      <c r="D942" s="303" t="s">
        <v>537</v>
      </c>
      <c r="E942" s="304">
        <v>2</v>
      </c>
      <c r="F942" s="305">
        <v>2</v>
      </c>
      <c r="G942" s="306">
        <v>0</v>
      </c>
    </row>
    <row r="943" spans="1:7">
      <c r="A943" s="4"/>
      <c r="B943" s="4"/>
      <c r="C943" s="302" t="s">
        <v>285</v>
      </c>
      <c r="D943" s="303" t="s">
        <v>504</v>
      </c>
      <c r="E943" s="304">
        <v>2</v>
      </c>
      <c r="F943" s="305">
        <v>2</v>
      </c>
      <c r="G943" s="306">
        <v>0</v>
      </c>
    </row>
    <row r="944" spans="1:7">
      <c r="A944" s="4"/>
      <c r="B944" s="4"/>
      <c r="C944" s="302" t="s">
        <v>285</v>
      </c>
      <c r="D944" s="303" t="s">
        <v>505</v>
      </c>
      <c r="E944" s="304">
        <v>2</v>
      </c>
      <c r="F944" s="305">
        <v>2</v>
      </c>
      <c r="G944" s="306">
        <v>0</v>
      </c>
    </row>
    <row r="945" spans="1:7">
      <c r="A945" s="4"/>
      <c r="B945" s="4"/>
      <c r="C945" s="302" t="s">
        <v>285</v>
      </c>
      <c r="D945" s="303" t="s">
        <v>395</v>
      </c>
      <c r="E945" s="304">
        <v>2</v>
      </c>
      <c r="F945" s="305">
        <v>2</v>
      </c>
      <c r="G945" s="306">
        <v>0</v>
      </c>
    </row>
    <row r="946" spans="1:7">
      <c r="A946" s="4"/>
      <c r="B946" s="4"/>
      <c r="C946" s="302" t="s">
        <v>285</v>
      </c>
      <c r="D946" s="303" t="s">
        <v>464</v>
      </c>
      <c r="E946" s="304">
        <v>2</v>
      </c>
      <c r="F946" s="305">
        <v>0</v>
      </c>
      <c r="G946" s="306">
        <v>0</v>
      </c>
    </row>
    <row r="947" spans="1:7">
      <c r="A947" s="4"/>
      <c r="B947" s="4"/>
      <c r="C947" s="302" t="s">
        <v>285</v>
      </c>
      <c r="D947" s="303" t="s">
        <v>318</v>
      </c>
      <c r="E947" s="304">
        <v>2</v>
      </c>
      <c r="F947" s="305">
        <v>1</v>
      </c>
      <c r="G947" s="306">
        <v>0</v>
      </c>
    </row>
    <row r="948" spans="1:7">
      <c r="A948" s="4"/>
      <c r="B948" s="4"/>
      <c r="C948" s="302" t="s">
        <v>127</v>
      </c>
      <c r="D948" s="303" t="s">
        <v>293</v>
      </c>
      <c r="E948" s="304">
        <v>2</v>
      </c>
      <c r="F948" s="305">
        <v>1</v>
      </c>
      <c r="G948" s="306">
        <v>0</v>
      </c>
    </row>
    <row r="949" spans="1:7">
      <c r="A949" s="4"/>
      <c r="B949" s="4"/>
      <c r="C949" s="302" t="s">
        <v>127</v>
      </c>
      <c r="D949" s="303" t="s">
        <v>288</v>
      </c>
      <c r="E949" s="304">
        <v>2</v>
      </c>
      <c r="F949" s="305">
        <v>2</v>
      </c>
      <c r="G949" s="306">
        <v>0</v>
      </c>
    </row>
    <row r="950" spans="1:7">
      <c r="A950" s="4"/>
      <c r="B950" s="4"/>
      <c r="C950" s="302" t="s">
        <v>127</v>
      </c>
      <c r="D950" s="303" t="s">
        <v>327</v>
      </c>
      <c r="E950" s="304">
        <v>2</v>
      </c>
      <c r="F950" s="305">
        <v>1</v>
      </c>
      <c r="G950" s="306">
        <v>0</v>
      </c>
    </row>
    <row r="951" spans="1:7">
      <c r="A951" s="4"/>
      <c r="B951" s="4"/>
      <c r="C951" s="302" t="s">
        <v>304</v>
      </c>
      <c r="D951" s="303" t="s">
        <v>284</v>
      </c>
      <c r="E951" s="304">
        <v>2</v>
      </c>
      <c r="F951" s="305">
        <v>3</v>
      </c>
      <c r="G951" s="306">
        <v>0</v>
      </c>
    </row>
    <row r="952" spans="1:7">
      <c r="A952" s="4"/>
      <c r="B952" s="4"/>
      <c r="C952" s="302" t="s">
        <v>304</v>
      </c>
      <c r="D952" s="303" t="s">
        <v>630</v>
      </c>
      <c r="E952" s="304">
        <v>2</v>
      </c>
      <c r="F952" s="305">
        <v>1</v>
      </c>
      <c r="G952" s="306">
        <v>0</v>
      </c>
    </row>
    <row r="953" spans="1:7">
      <c r="A953" s="4"/>
      <c r="B953" s="4"/>
      <c r="C953" s="302" t="s">
        <v>459</v>
      </c>
      <c r="D953" s="303" t="s">
        <v>577</v>
      </c>
      <c r="E953" s="304">
        <v>2</v>
      </c>
      <c r="F953" s="305">
        <v>2</v>
      </c>
      <c r="G953" s="306">
        <v>0</v>
      </c>
    </row>
    <row r="954" spans="1:7">
      <c r="A954" s="4"/>
      <c r="B954" s="4"/>
      <c r="C954" s="302" t="s">
        <v>315</v>
      </c>
      <c r="D954" s="303" t="s">
        <v>324</v>
      </c>
      <c r="E954" s="304">
        <v>2</v>
      </c>
      <c r="F954" s="305">
        <v>2</v>
      </c>
      <c r="G954" s="306">
        <v>0</v>
      </c>
    </row>
    <row r="955" spans="1:7">
      <c r="A955" s="4"/>
      <c r="B955" s="4"/>
      <c r="C955" s="302" t="s">
        <v>612</v>
      </c>
      <c r="D955" s="303"/>
      <c r="E955" s="304">
        <v>2</v>
      </c>
      <c r="F955" s="305">
        <v>3</v>
      </c>
      <c r="G955" s="306">
        <v>0</v>
      </c>
    </row>
    <row r="956" spans="1:7">
      <c r="A956" s="4"/>
      <c r="B956" s="4"/>
      <c r="C956" s="302" t="s">
        <v>498</v>
      </c>
      <c r="D956" s="303" t="s">
        <v>589</v>
      </c>
      <c r="E956" s="304">
        <v>2</v>
      </c>
      <c r="F956" s="305">
        <v>2</v>
      </c>
      <c r="G956" s="306">
        <v>1</v>
      </c>
    </row>
    <row r="957" spans="1:7">
      <c r="A957" s="4"/>
      <c r="B957" s="4"/>
      <c r="C957" s="302" t="s">
        <v>433</v>
      </c>
      <c r="D957" s="303" t="s">
        <v>304</v>
      </c>
      <c r="E957" s="304">
        <v>2</v>
      </c>
      <c r="F957" s="305">
        <v>3</v>
      </c>
      <c r="G957" s="306">
        <v>0</v>
      </c>
    </row>
    <row r="958" spans="1:7">
      <c r="A958" s="4"/>
      <c r="B958" s="4"/>
      <c r="C958" s="302" t="s">
        <v>701</v>
      </c>
      <c r="D958" s="303"/>
      <c r="E958" s="304">
        <v>2</v>
      </c>
      <c r="F958" s="305">
        <v>3</v>
      </c>
      <c r="G958" s="306">
        <v>0</v>
      </c>
    </row>
    <row r="959" spans="1:7">
      <c r="A959" s="4"/>
      <c r="B959" s="4"/>
      <c r="C959" s="302" t="s">
        <v>485</v>
      </c>
      <c r="D959" s="303"/>
      <c r="E959" s="304">
        <v>2</v>
      </c>
      <c r="F959" s="305">
        <v>1</v>
      </c>
      <c r="G959" s="306">
        <v>0</v>
      </c>
    </row>
    <row r="960" spans="1:7">
      <c r="A960" s="4"/>
      <c r="B960" s="4"/>
      <c r="C960" s="302" t="s">
        <v>485</v>
      </c>
      <c r="D960" s="303" t="s">
        <v>457</v>
      </c>
      <c r="E960" s="304">
        <v>2</v>
      </c>
      <c r="F960" s="305">
        <v>3</v>
      </c>
      <c r="G960" s="306">
        <v>0</v>
      </c>
    </row>
    <row r="961" spans="1:7">
      <c r="A961" s="4"/>
      <c r="B961" s="4"/>
      <c r="C961" s="302" t="s">
        <v>702</v>
      </c>
      <c r="D961" s="303"/>
      <c r="E961" s="304">
        <v>2</v>
      </c>
      <c r="F961" s="305">
        <v>2</v>
      </c>
      <c r="G961" s="306">
        <v>0</v>
      </c>
    </row>
    <row r="962" spans="1:7">
      <c r="A962" s="4"/>
      <c r="B962" s="4"/>
      <c r="C962" s="302" t="s">
        <v>314</v>
      </c>
      <c r="D962" s="303" t="s">
        <v>132</v>
      </c>
      <c r="E962" s="304">
        <v>2</v>
      </c>
      <c r="F962" s="305">
        <v>1</v>
      </c>
      <c r="G962" s="306">
        <v>0</v>
      </c>
    </row>
    <row r="963" spans="1:7">
      <c r="A963" s="4"/>
      <c r="B963" s="4"/>
      <c r="C963" s="302" t="s">
        <v>480</v>
      </c>
      <c r="D963" s="303" t="s">
        <v>703</v>
      </c>
      <c r="E963" s="304">
        <v>2</v>
      </c>
      <c r="F963" s="305">
        <v>1</v>
      </c>
      <c r="G963" s="306">
        <v>0</v>
      </c>
    </row>
    <row r="964" spans="1:7">
      <c r="A964" s="4"/>
      <c r="B964" s="4"/>
      <c r="C964" s="302" t="s">
        <v>78</v>
      </c>
      <c r="D964" s="303" t="s">
        <v>339</v>
      </c>
      <c r="E964" s="304">
        <v>2</v>
      </c>
      <c r="F964" s="305">
        <v>2</v>
      </c>
      <c r="G964" s="306">
        <v>0</v>
      </c>
    </row>
    <row r="965" spans="1:7">
      <c r="A965" s="4"/>
      <c r="B965" s="4"/>
      <c r="C965" s="302" t="s">
        <v>78</v>
      </c>
      <c r="D965" s="303" t="s">
        <v>314</v>
      </c>
      <c r="E965" s="304">
        <v>2</v>
      </c>
      <c r="F965" s="305">
        <v>2</v>
      </c>
      <c r="G965" s="306">
        <v>0</v>
      </c>
    </row>
    <row r="966" spans="1:7">
      <c r="A966" s="4"/>
      <c r="B966" s="4"/>
      <c r="C966" s="302" t="s">
        <v>305</v>
      </c>
      <c r="D966" s="303" t="s">
        <v>289</v>
      </c>
      <c r="E966" s="304">
        <v>2</v>
      </c>
      <c r="F966" s="305">
        <v>0</v>
      </c>
      <c r="G966" s="306">
        <v>0</v>
      </c>
    </row>
    <row r="967" spans="1:7">
      <c r="A967" s="4"/>
      <c r="B967" s="4"/>
      <c r="C967" s="302" t="s">
        <v>305</v>
      </c>
      <c r="D967" s="303" t="s">
        <v>446</v>
      </c>
      <c r="E967" s="304">
        <v>2</v>
      </c>
      <c r="F967" s="305">
        <v>1</v>
      </c>
      <c r="G967" s="306">
        <v>0</v>
      </c>
    </row>
    <row r="968" spans="1:7">
      <c r="A968" s="4"/>
      <c r="B968" s="4"/>
      <c r="C968" s="302" t="s">
        <v>305</v>
      </c>
      <c r="D968" s="303" t="s">
        <v>290</v>
      </c>
      <c r="E968" s="304">
        <v>2</v>
      </c>
      <c r="F968" s="305">
        <v>0</v>
      </c>
      <c r="G968" s="306">
        <v>0</v>
      </c>
    </row>
    <row r="969" spans="1:7">
      <c r="A969" s="4"/>
      <c r="B969" s="4"/>
      <c r="C969" s="302" t="s">
        <v>305</v>
      </c>
      <c r="D969" s="303" t="s">
        <v>455</v>
      </c>
      <c r="E969" s="304">
        <v>2</v>
      </c>
      <c r="F969" s="305">
        <v>2</v>
      </c>
      <c r="G969" s="306">
        <v>0</v>
      </c>
    </row>
    <row r="970" spans="1:7">
      <c r="A970" s="4"/>
      <c r="B970" s="4"/>
      <c r="C970" s="302" t="s">
        <v>305</v>
      </c>
      <c r="D970" s="303" t="s">
        <v>324</v>
      </c>
      <c r="E970" s="304">
        <v>2</v>
      </c>
      <c r="F970" s="305">
        <v>1</v>
      </c>
      <c r="G970" s="306">
        <v>0</v>
      </c>
    </row>
    <row r="971" spans="1:7">
      <c r="A971" s="4"/>
      <c r="B971" s="4"/>
      <c r="C971" s="302" t="s">
        <v>305</v>
      </c>
      <c r="D971" s="303" t="s">
        <v>346</v>
      </c>
      <c r="E971" s="304">
        <v>2</v>
      </c>
      <c r="F971" s="305">
        <v>2</v>
      </c>
      <c r="G971" s="306">
        <v>1</v>
      </c>
    </row>
    <row r="972" spans="1:7">
      <c r="A972" s="4"/>
      <c r="B972" s="4"/>
      <c r="C972" s="302" t="s">
        <v>128</v>
      </c>
      <c r="D972" s="303" t="s">
        <v>704</v>
      </c>
      <c r="E972" s="304">
        <v>2</v>
      </c>
      <c r="F972" s="305">
        <v>1</v>
      </c>
      <c r="G972" s="306">
        <v>0</v>
      </c>
    </row>
    <row r="973" spans="1:7">
      <c r="A973" s="4"/>
      <c r="B973" s="4"/>
      <c r="C973" s="302" t="s">
        <v>128</v>
      </c>
      <c r="D973" s="303" t="s">
        <v>423</v>
      </c>
      <c r="E973" s="304">
        <v>2</v>
      </c>
      <c r="F973" s="305">
        <v>2</v>
      </c>
      <c r="G973" s="306">
        <v>0</v>
      </c>
    </row>
    <row r="974" spans="1:7">
      <c r="A974" s="4"/>
      <c r="B974" s="4"/>
      <c r="C974" s="302" t="s">
        <v>309</v>
      </c>
      <c r="D974" s="303" t="s">
        <v>314</v>
      </c>
      <c r="E974" s="304">
        <v>2</v>
      </c>
      <c r="F974" s="305">
        <v>3</v>
      </c>
      <c r="G974" s="306">
        <v>0</v>
      </c>
    </row>
    <row r="975" spans="1:7">
      <c r="A975" s="4"/>
      <c r="B975" s="4"/>
      <c r="C975" s="302" t="s">
        <v>310</v>
      </c>
      <c r="D975" s="303" t="s">
        <v>705</v>
      </c>
      <c r="E975" s="304">
        <v>2</v>
      </c>
      <c r="F975" s="305">
        <v>3</v>
      </c>
      <c r="G975" s="306">
        <v>0</v>
      </c>
    </row>
    <row r="976" spans="1:7">
      <c r="A976" s="4"/>
      <c r="B976" s="4"/>
      <c r="C976" s="302" t="s">
        <v>310</v>
      </c>
      <c r="D976" s="303" t="s">
        <v>301</v>
      </c>
      <c r="E976" s="304">
        <v>2</v>
      </c>
      <c r="F976" s="305">
        <v>3</v>
      </c>
      <c r="G976" s="306">
        <v>0</v>
      </c>
    </row>
    <row r="977" spans="1:7">
      <c r="A977" s="4"/>
      <c r="B977" s="4"/>
      <c r="C977" s="302" t="s">
        <v>310</v>
      </c>
      <c r="D977" s="303" t="s">
        <v>706</v>
      </c>
      <c r="E977" s="304">
        <v>2</v>
      </c>
      <c r="F977" s="305">
        <v>3</v>
      </c>
      <c r="G977" s="306">
        <v>0</v>
      </c>
    </row>
    <row r="978" spans="1:7">
      <c r="A978" s="4"/>
      <c r="B978" s="4"/>
      <c r="C978" s="302" t="s">
        <v>310</v>
      </c>
      <c r="D978" s="303" t="s">
        <v>707</v>
      </c>
      <c r="E978" s="304">
        <v>2</v>
      </c>
      <c r="F978" s="305">
        <v>2</v>
      </c>
      <c r="G978" s="306">
        <v>0</v>
      </c>
    </row>
    <row r="979" spans="1:7">
      <c r="A979" s="4"/>
      <c r="B979" s="4"/>
      <c r="C979" s="302" t="s">
        <v>310</v>
      </c>
      <c r="D979" s="303" t="s">
        <v>451</v>
      </c>
      <c r="E979" s="304">
        <v>2</v>
      </c>
      <c r="F979" s="305">
        <v>3</v>
      </c>
      <c r="G979" s="306">
        <v>0</v>
      </c>
    </row>
    <row r="980" spans="1:7">
      <c r="A980" s="4"/>
      <c r="B980" s="4"/>
      <c r="C980" s="302" t="s">
        <v>310</v>
      </c>
      <c r="D980" s="303" t="s">
        <v>459</v>
      </c>
      <c r="E980" s="304">
        <v>2</v>
      </c>
      <c r="F980" s="305">
        <v>2</v>
      </c>
      <c r="G980" s="306">
        <v>0</v>
      </c>
    </row>
    <row r="981" spans="1:7">
      <c r="A981" s="4"/>
      <c r="B981" s="4"/>
      <c r="C981" s="302" t="s">
        <v>310</v>
      </c>
      <c r="D981" s="303" t="s">
        <v>708</v>
      </c>
      <c r="E981" s="304">
        <v>2</v>
      </c>
      <c r="F981" s="305">
        <v>3</v>
      </c>
      <c r="G981" s="306">
        <v>0</v>
      </c>
    </row>
    <row r="982" spans="1:7">
      <c r="A982" s="4"/>
      <c r="B982" s="4"/>
      <c r="C982" s="302" t="s">
        <v>310</v>
      </c>
      <c r="D982" s="303" t="s">
        <v>343</v>
      </c>
      <c r="E982" s="304">
        <v>2</v>
      </c>
      <c r="F982" s="305">
        <v>3</v>
      </c>
      <c r="G982" s="306">
        <v>0</v>
      </c>
    </row>
    <row r="983" spans="1:7">
      <c r="A983" s="4"/>
      <c r="B983" s="4"/>
      <c r="C983" s="302" t="s">
        <v>423</v>
      </c>
      <c r="D983" s="303" t="s">
        <v>284</v>
      </c>
      <c r="E983" s="304">
        <v>2</v>
      </c>
      <c r="F983" s="305">
        <v>1</v>
      </c>
      <c r="G983" s="306">
        <v>0</v>
      </c>
    </row>
    <row r="984" spans="1:7">
      <c r="A984" s="4"/>
      <c r="B984" s="4"/>
      <c r="C984" s="302" t="s">
        <v>709</v>
      </c>
      <c r="D984" s="303"/>
      <c r="E984" s="304">
        <v>2</v>
      </c>
      <c r="F984" s="305">
        <v>1</v>
      </c>
      <c r="G984" s="306">
        <v>0</v>
      </c>
    </row>
    <row r="985" spans="1:7">
      <c r="A985" s="4"/>
      <c r="B985" s="3"/>
      <c r="C985" s="302" t="s">
        <v>327</v>
      </c>
      <c r="D985" s="303" t="s">
        <v>58</v>
      </c>
      <c r="E985" s="304">
        <v>2</v>
      </c>
      <c r="F985" s="305">
        <v>4</v>
      </c>
      <c r="G985" s="306">
        <v>0</v>
      </c>
    </row>
    <row r="986" spans="1:7">
      <c r="A986" s="4"/>
      <c r="B986" s="208"/>
      <c r="C986" s="302" t="s">
        <v>327</v>
      </c>
      <c r="D986" s="303" t="s">
        <v>345</v>
      </c>
      <c r="E986" s="304">
        <v>2</v>
      </c>
      <c r="F986" s="305">
        <v>1</v>
      </c>
      <c r="G986" s="306">
        <v>0</v>
      </c>
    </row>
    <row r="987" spans="1:7">
      <c r="A987" s="4"/>
      <c r="B987" s="3"/>
      <c r="C987" s="302" t="s">
        <v>327</v>
      </c>
      <c r="D987" s="303" t="s">
        <v>406</v>
      </c>
      <c r="E987" s="304">
        <v>2</v>
      </c>
      <c r="F987" s="305">
        <v>2</v>
      </c>
      <c r="G987" s="306">
        <v>0</v>
      </c>
    </row>
    <row r="988" spans="1:7">
      <c r="A988" s="4"/>
      <c r="B988" s="4"/>
      <c r="C988" s="302" t="s">
        <v>327</v>
      </c>
      <c r="D988" s="303" t="s">
        <v>410</v>
      </c>
      <c r="E988" s="304">
        <v>2</v>
      </c>
      <c r="F988" s="305">
        <v>2</v>
      </c>
      <c r="G988" s="306">
        <v>0</v>
      </c>
    </row>
    <row r="989" spans="1:7">
      <c r="A989" s="4"/>
      <c r="B989" s="4"/>
      <c r="C989" s="302" t="s">
        <v>327</v>
      </c>
      <c r="D989" s="303" t="s">
        <v>485</v>
      </c>
      <c r="E989" s="304">
        <v>2</v>
      </c>
      <c r="F989" s="305">
        <v>3</v>
      </c>
      <c r="G989" s="306">
        <v>0</v>
      </c>
    </row>
    <row r="990" spans="1:7">
      <c r="A990" s="4"/>
      <c r="B990" s="4"/>
      <c r="C990" s="302" t="s">
        <v>343</v>
      </c>
      <c r="D990" s="303" t="s">
        <v>710</v>
      </c>
      <c r="E990" s="304">
        <v>2</v>
      </c>
      <c r="F990" s="305">
        <v>1</v>
      </c>
      <c r="G990" s="306">
        <v>0</v>
      </c>
    </row>
    <row r="991" spans="1:7">
      <c r="A991" s="4"/>
      <c r="B991" s="4"/>
      <c r="C991" s="302" t="s">
        <v>711</v>
      </c>
      <c r="D991" s="303"/>
      <c r="E991" s="304">
        <v>2</v>
      </c>
      <c r="F991" s="305">
        <v>3</v>
      </c>
      <c r="G991" s="306">
        <v>0</v>
      </c>
    </row>
    <row r="992" spans="1:7">
      <c r="A992" s="4"/>
      <c r="B992" s="4"/>
      <c r="C992" s="302" t="s">
        <v>712</v>
      </c>
      <c r="D992" s="303" t="s">
        <v>713</v>
      </c>
      <c r="E992" s="304">
        <v>1</v>
      </c>
      <c r="F992" s="305">
        <v>1</v>
      </c>
      <c r="G992" s="306">
        <v>0</v>
      </c>
    </row>
    <row r="993" spans="1:7">
      <c r="A993" s="4"/>
      <c r="B993" s="3" t="s">
        <v>3</v>
      </c>
      <c r="C993" s="302" t="s">
        <v>361</v>
      </c>
      <c r="D993" s="303" t="s">
        <v>648</v>
      </c>
      <c r="E993" s="304">
        <v>1</v>
      </c>
      <c r="F993" s="305">
        <v>3</v>
      </c>
      <c r="G993" s="306">
        <v>0</v>
      </c>
    </row>
    <row r="994" spans="1:7">
      <c r="A994" s="4"/>
      <c r="B994" s="3" t="s">
        <v>4</v>
      </c>
      <c r="C994" s="302" t="s">
        <v>361</v>
      </c>
      <c r="D994" s="303" t="s">
        <v>686</v>
      </c>
      <c r="E994" s="304">
        <v>1</v>
      </c>
      <c r="F994" s="305">
        <v>1</v>
      </c>
      <c r="G994" s="306">
        <v>0</v>
      </c>
    </row>
    <row r="995" spans="1:7">
      <c r="A995" s="4"/>
      <c r="B995" s="3" t="s">
        <v>5</v>
      </c>
      <c r="C995" s="302" t="s">
        <v>361</v>
      </c>
      <c r="D995" s="303" t="s">
        <v>7</v>
      </c>
      <c r="E995" s="304">
        <v>1</v>
      </c>
      <c r="F995" s="305">
        <v>2</v>
      </c>
      <c r="G995" s="306">
        <v>0</v>
      </c>
    </row>
    <row r="996" spans="1:7">
      <c r="A996" s="4"/>
      <c r="B996" s="4"/>
      <c r="C996" s="302" t="s">
        <v>714</v>
      </c>
      <c r="D996" s="303" t="s">
        <v>715</v>
      </c>
      <c r="E996" s="304">
        <v>1</v>
      </c>
      <c r="F996" s="305">
        <v>0</v>
      </c>
      <c r="G996" s="306">
        <v>0</v>
      </c>
    </row>
    <row r="997" spans="1:7">
      <c r="A997" s="4"/>
      <c r="B997" s="4"/>
      <c r="C997" s="302" t="s">
        <v>714</v>
      </c>
      <c r="D997" s="303" t="s">
        <v>78</v>
      </c>
      <c r="E997" s="304">
        <v>1</v>
      </c>
      <c r="F997" s="305">
        <v>1</v>
      </c>
      <c r="G997" s="306">
        <v>0</v>
      </c>
    </row>
    <row r="998" spans="1:7">
      <c r="A998" s="4"/>
      <c r="B998" s="4"/>
      <c r="C998" s="302" t="s">
        <v>716</v>
      </c>
      <c r="D998" s="303"/>
      <c r="E998" s="304">
        <v>1</v>
      </c>
      <c r="F998" s="305">
        <v>2</v>
      </c>
      <c r="G998" s="306">
        <v>0</v>
      </c>
    </row>
    <row r="999" spans="1:7">
      <c r="A999" s="4"/>
      <c r="B999" s="4"/>
      <c r="C999" s="302" t="s">
        <v>717</v>
      </c>
      <c r="D999" s="303" t="s">
        <v>287</v>
      </c>
      <c r="E999" s="304">
        <v>1</v>
      </c>
      <c r="F999" s="305">
        <v>1</v>
      </c>
      <c r="G999" s="306">
        <v>0</v>
      </c>
    </row>
    <row r="1000" spans="1:7">
      <c r="A1000" s="4"/>
      <c r="B1000" s="4"/>
      <c r="C1000" s="302" t="s">
        <v>718</v>
      </c>
      <c r="D1000" s="303" t="s">
        <v>719</v>
      </c>
      <c r="E1000" s="304">
        <v>1</v>
      </c>
      <c r="F1000" s="305">
        <v>1</v>
      </c>
      <c r="G1000" s="306">
        <v>0</v>
      </c>
    </row>
    <row r="1001" spans="1:7">
      <c r="A1001" s="4"/>
      <c r="B1001" s="4"/>
      <c r="C1001" s="302" t="s">
        <v>720</v>
      </c>
      <c r="D1001" s="303"/>
      <c r="E1001" s="304">
        <v>1</v>
      </c>
      <c r="F1001" s="305">
        <v>0</v>
      </c>
      <c r="G1001" s="306">
        <v>0</v>
      </c>
    </row>
    <row r="1002" spans="1:7">
      <c r="A1002" s="4"/>
      <c r="B1002" s="4"/>
      <c r="C1002" s="302" t="s">
        <v>721</v>
      </c>
      <c r="D1002" s="303"/>
      <c r="E1002" s="304">
        <v>1</v>
      </c>
      <c r="F1002" s="305">
        <v>0</v>
      </c>
      <c r="G1002" s="306">
        <v>0</v>
      </c>
    </row>
    <row r="1003" spans="1:7">
      <c r="A1003" s="4"/>
      <c r="B1003" s="4"/>
      <c r="C1003" s="302" t="s">
        <v>722</v>
      </c>
      <c r="D1003" s="303"/>
      <c r="E1003" s="304">
        <v>1</v>
      </c>
      <c r="F1003" s="305">
        <v>0</v>
      </c>
      <c r="G1003" s="306">
        <v>0</v>
      </c>
    </row>
    <row r="1004" spans="1:7">
      <c r="A1004" s="4"/>
      <c r="B1004" s="4"/>
      <c r="C1004" s="302" t="s">
        <v>289</v>
      </c>
      <c r="D1004" s="303" t="s">
        <v>585</v>
      </c>
      <c r="E1004" s="304">
        <v>1</v>
      </c>
      <c r="F1004" s="305">
        <v>1</v>
      </c>
      <c r="G1004" s="306">
        <v>0</v>
      </c>
    </row>
    <row r="1005" spans="1:7">
      <c r="A1005" s="4"/>
      <c r="B1005" s="4"/>
      <c r="C1005" s="302" t="s">
        <v>289</v>
      </c>
      <c r="D1005" s="303" t="s">
        <v>437</v>
      </c>
      <c r="E1005" s="304">
        <v>1</v>
      </c>
      <c r="F1005" s="305">
        <v>2</v>
      </c>
      <c r="G1005" s="306">
        <v>0</v>
      </c>
    </row>
    <row r="1006" spans="1:7">
      <c r="A1006" s="4"/>
      <c r="B1006" s="4"/>
      <c r="C1006" s="302" t="s">
        <v>289</v>
      </c>
      <c r="D1006" s="303" t="s">
        <v>723</v>
      </c>
      <c r="E1006" s="304">
        <v>1</v>
      </c>
      <c r="F1006" s="305">
        <v>1</v>
      </c>
      <c r="G1006" s="306">
        <v>0</v>
      </c>
    </row>
    <row r="1007" spans="1:7">
      <c r="A1007" s="4"/>
      <c r="B1007" s="4"/>
      <c r="C1007" s="302" t="s">
        <v>289</v>
      </c>
      <c r="D1007" s="303" t="s">
        <v>364</v>
      </c>
      <c r="E1007" s="304">
        <v>1</v>
      </c>
      <c r="F1007" s="305">
        <v>0</v>
      </c>
      <c r="G1007" s="306">
        <v>0</v>
      </c>
    </row>
    <row r="1008" spans="1:7">
      <c r="A1008" s="4"/>
      <c r="B1008" s="4"/>
      <c r="C1008" s="302" t="s">
        <v>289</v>
      </c>
      <c r="D1008" s="303" t="s">
        <v>405</v>
      </c>
      <c r="E1008" s="304">
        <v>1</v>
      </c>
      <c r="F1008" s="305">
        <v>0</v>
      </c>
      <c r="G1008" s="306">
        <v>0</v>
      </c>
    </row>
    <row r="1009" spans="1:7">
      <c r="A1009" s="4"/>
      <c r="B1009" s="4"/>
      <c r="C1009" s="302" t="s">
        <v>289</v>
      </c>
      <c r="D1009" s="303" t="s">
        <v>724</v>
      </c>
      <c r="E1009" s="304">
        <v>1</v>
      </c>
      <c r="F1009" s="305">
        <v>1</v>
      </c>
      <c r="G1009" s="306">
        <v>0</v>
      </c>
    </row>
    <row r="1010" spans="1:7">
      <c r="A1010" s="4"/>
      <c r="B1010" s="4"/>
      <c r="C1010" s="302" t="s">
        <v>289</v>
      </c>
      <c r="D1010" s="303" t="s">
        <v>308</v>
      </c>
      <c r="E1010" s="304">
        <v>1</v>
      </c>
      <c r="F1010" s="305">
        <v>0</v>
      </c>
      <c r="G1010" s="306">
        <v>0</v>
      </c>
    </row>
    <row r="1011" spans="1:7">
      <c r="A1011" s="4"/>
      <c r="B1011" s="4"/>
      <c r="C1011" s="302" t="s">
        <v>289</v>
      </c>
      <c r="D1011" s="303" t="s">
        <v>366</v>
      </c>
      <c r="E1011" s="304">
        <v>1</v>
      </c>
      <c r="F1011" s="305">
        <v>1</v>
      </c>
      <c r="G1011" s="306">
        <v>0</v>
      </c>
    </row>
    <row r="1012" spans="1:7">
      <c r="A1012" s="4"/>
      <c r="B1012" s="4"/>
      <c r="C1012" s="302" t="s">
        <v>289</v>
      </c>
      <c r="D1012" s="303" t="s">
        <v>593</v>
      </c>
      <c r="E1012" s="304">
        <v>1</v>
      </c>
      <c r="F1012" s="305">
        <v>1</v>
      </c>
      <c r="G1012" s="306">
        <v>0</v>
      </c>
    </row>
    <row r="1013" spans="1:7">
      <c r="A1013" s="4"/>
      <c r="B1013" s="4"/>
      <c r="C1013" s="302" t="s">
        <v>289</v>
      </c>
      <c r="D1013" s="303" t="s">
        <v>418</v>
      </c>
      <c r="E1013" s="304">
        <v>1</v>
      </c>
      <c r="F1013" s="305">
        <v>1</v>
      </c>
      <c r="G1013" s="306">
        <v>0</v>
      </c>
    </row>
    <row r="1014" spans="1:7">
      <c r="A1014" s="4"/>
      <c r="B1014" s="4"/>
      <c r="C1014" s="302" t="s">
        <v>289</v>
      </c>
      <c r="D1014" s="303" t="s">
        <v>7</v>
      </c>
      <c r="E1014" s="304">
        <v>1</v>
      </c>
      <c r="F1014" s="305">
        <v>2</v>
      </c>
      <c r="G1014" s="306">
        <v>0</v>
      </c>
    </row>
    <row r="1015" spans="1:7">
      <c r="A1015" s="4"/>
      <c r="B1015" s="4"/>
      <c r="C1015" s="302" t="s">
        <v>289</v>
      </c>
      <c r="D1015" s="303" t="s">
        <v>395</v>
      </c>
      <c r="E1015" s="304">
        <v>1</v>
      </c>
      <c r="F1015" s="305">
        <v>0</v>
      </c>
      <c r="G1015" s="306">
        <v>0</v>
      </c>
    </row>
    <row r="1016" spans="1:7">
      <c r="A1016" s="4"/>
      <c r="B1016" s="4"/>
      <c r="C1016" s="302" t="s">
        <v>289</v>
      </c>
      <c r="D1016" s="303" t="s">
        <v>464</v>
      </c>
      <c r="E1016" s="304">
        <v>1</v>
      </c>
      <c r="F1016" s="305">
        <v>1</v>
      </c>
      <c r="G1016" s="306">
        <v>0</v>
      </c>
    </row>
    <row r="1017" spans="1:7">
      <c r="A1017" s="4"/>
      <c r="B1017" s="4"/>
      <c r="C1017" s="302" t="s">
        <v>289</v>
      </c>
      <c r="D1017" s="303" t="s">
        <v>436</v>
      </c>
      <c r="E1017" s="304">
        <v>1</v>
      </c>
      <c r="F1017" s="305">
        <v>0</v>
      </c>
      <c r="G1017" s="306">
        <v>0</v>
      </c>
    </row>
    <row r="1018" spans="1:7">
      <c r="A1018" s="4"/>
      <c r="B1018" s="4"/>
      <c r="C1018" s="302" t="s">
        <v>289</v>
      </c>
      <c r="D1018" s="303" t="s">
        <v>317</v>
      </c>
      <c r="E1018" s="304">
        <v>1</v>
      </c>
      <c r="F1018" s="305">
        <v>2</v>
      </c>
      <c r="G1018" s="306">
        <v>0</v>
      </c>
    </row>
    <row r="1019" spans="1:7">
      <c r="A1019" s="4"/>
      <c r="B1019" s="4"/>
      <c r="C1019" s="302" t="s">
        <v>289</v>
      </c>
      <c r="D1019" s="303" t="s">
        <v>725</v>
      </c>
      <c r="E1019" s="304">
        <v>1</v>
      </c>
      <c r="F1019" s="305">
        <v>1</v>
      </c>
      <c r="G1019" s="306">
        <v>0</v>
      </c>
    </row>
    <row r="1020" spans="1:7">
      <c r="A1020" s="4"/>
      <c r="B1020" s="4"/>
      <c r="C1020" s="302" t="s">
        <v>289</v>
      </c>
      <c r="D1020" s="303" t="s">
        <v>726</v>
      </c>
      <c r="E1020" s="304">
        <v>1</v>
      </c>
      <c r="F1020" s="305">
        <v>1</v>
      </c>
      <c r="G1020" s="306">
        <v>0</v>
      </c>
    </row>
    <row r="1021" spans="1:7">
      <c r="A1021" s="4"/>
      <c r="B1021" s="4"/>
      <c r="C1021" s="302" t="s">
        <v>289</v>
      </c>
      <c r="D1021" s="303" t="s">
        <v>727</v>
      </c>
      <c r="E1021" s="304">
        <v>1</v>
      </c>
      <c r="F1021" s="305">
        <v>1</v>
      </c>
      <c r="G1021" s="306">
        <v>0</v>
      </c>
    </row>
    <row r="1022" spans="1:7">
      <c r="A1022" s="4"/>
      <c r="B1022" s="4"/>
      <c r="C1022" s="302" t="s">
        <v>289</v>
      </c>
      <c r="D1022" s="303" t="s">
        <v>78</v>
      </c>
      <c r="E1022" s="304">
        <v>1</v>
      </c>
      <c r="F1022" s="305">
        <v>1</v>
      </c>
      <c r="G1022" s="306">
        <v>0</v>
      </c>
    </row>
    <row r="1023" spans="1:7">
      <c r="A1023" s="4"/>
      <c r="B1023" s="4"/>
      <c r="C1023" s="302" t="s">
        <v>289</v>
      </c>
      <c r="D1023" s="303" t="s">
        <v>409</v>
      </c>
      <c r="E1023" s="304">
        <v>1</v>
      </c>
      <c r="F1023" s="305">
        <v>1</v>
      </c>
      <c r="G1023" s="306">
        <v>0</v>
      </c>
    </row>
    <row r="1024" spans="1:7">
      <c r="A1024" s="4"/>
      <c r="B1024" s="4"/>
      <c r="C1024" s="302" t="s">
        <v>416</v>
      </c>
      <c r="D1024" s="303" t="s">
        <v>320</v>
      </c>
      <c r="E1024" s="304">
        <v>1</v>
      </c>
      <c r="F1024" s="305">
        <v>3</v>
      </c>
      <c r="G1024" s="306">
        <v>0</v>
      </c>
    </row>
    <row r="1025" spans="1:7">
      <c r="A1025" s="4"/>
      <c r="B1025" s="4"/>
      <c r="C1025" s="302" t="s">
        <v>416</v>
      </c>
      <c r="D1025" s="303" t="s">
        <v>728</v>
      </c>
      <c r="E1025" s="304">
        <v>1</v>
      </c>
      <c r="F1025" s="305">
        <v>1</v>
      </c>
      <c r="G1025" s="306">
        <v>0</v>
      </c>
    </row>
    <row r="1026" spans="1:7">
      <c r="A1026" s="4"/>
      <c r="B1026" s="4"/>
      <c r="C1026" s="302" t="s">
        <v>416</v>
      </c>
      <c r="D1026" s="303" t="s">
        <v>729</v>
      </c>
      <c r="E1026" s="304">
        <v>1</v>
      </c>
      <c r="F1026" s="305">
        <v>1</v>
      </c>
      <c r="G1026" s="306">
        <v>0</v>
      </c>
    </row>
    <row r="1027" spans="1:7">
      <c r="A1027" s="4"/>
      <c r="B1027" s="4"/>
      <c r="C1027" s="302" t="s">
        <v>416</v>
      </c>
      <c r="D1027" s="303" t="s">
        <v>730</v>
      </c>
      <c r="E1027" s="304">
        <v>1</v>
      </c>
      <c r="F1027" s="305">
        <v>1</v>
      </c>
      <c r="G1027" s="306">
        <v>0</v>
      </c>
    </row>
    <row r="1028" spans="1:7">
      <c r="A1028" s="4"/>
      <c r="B1028" s="4"/>
      <c r="C1028" s="302" t="s">
        <v>416</v>
      </c>
      <c r="D1028" s="303" t="s">
        <v>731</v>
      </c>
      <c r="E1028" s="304">
        <v>1</v>
      </c>
      <c r="F1028" s="305">
        <v>1</v>
      </c>
      <c r="G1028" s="306">
        <v>0</v>
      </c>
    </row>
    <row r="1029" spans="1:7">
      <c r="A1029" s="4"/>
      <c r="B1029" s="4"/>
      <c r="C1029" s="302" t="s">
        <v>402</v>
      </c>
      <c r="D1029" s="303"/>
      <c r="E1029" s="304">
        <v>1</v>
      </c>
      <c r="F1029" s="305">
        <v>1</v>
      </c>
      <c r="G1029" s="306">
        <v>0</v>
      </c>
    </row>
    <row r="1030" spans="1:7">
      <c r="A1030" s="4"/>
      <c r="B1030" s="4"/>
      <c r="C1030" s="302" t="s">
        <v>402</v>
      </c>
      <c r="D1030" s="303" t="s">
        <v>290</v>
      </c>
      <c r="E1030" s="304">
        <v>1</v>
      </c>
      <c r="F1030" s="305">
        <v>0</v>
      </c>
      <c r="G1030" s="306">
        <v>0</v>
      </c>
    </row>
    <row r="1031" spans="1:7">
      <c r="A1031" s="4"/>
      <c r="B1031" s="4"/>
      <c r="C1031" s="302" t="s">
        <v>448</v>
      </c>
      <c r="D1031" s="303" t="s">
        <v>732</v>
      </c>
      <c r="E1031" s="304">
        <v>1</v>
      </c>
      <c r="F1031" s="305">
        <v>2</v>
      </c>
      <c r="G1031" s="306">
        <v>0</v>
      </c>
    </row>
    <row r="1032" spans="1:7">
      <c r="A1032" s="4"/>
      <c r="B1032" s="4"/>
      <c r="C1032" s="302" t="s">
        <v>448</v>
      </c>
      <c r="D1032" s="303" t="s">
        <v>258</v>
      </c>
      <c r="E1032" s="304">
        <v>1</v>
      </c>
      <c r="F1032" s="305">
        <v>2</v>
      </c>
      <c r="G1032" s="306">
        <v>0</v>
      </c>
    </row>
    <row r="1033" spans="1:7">
      <c r="A1033" s="4"/>
      <c r="B1033" s="4"/>
      <c r="C1033" s="302" t="s">
        <v>319</v>
      </c>
      <c r="D1033" s="303" t="s">
        <v>77</v>
      </c>
      <c r="E1033" s="304">
        <v>1</v>
      </c>
      <c r="F1033" s="305">
        <v>0</v>
      </c>
      <c r="G1033" s="306">
        <v>0</v>
      </c>
    </row>
    <row r="1034" spans="1:7">
      <c r="A1034" s="4"/>
      <c r="B1034" s="4"/>
      <c r="C1034" s="302" t="s">
        <v>319</v>
      </c>
      <c r="D1034" s="303" t="s">
        <v>405</v>
      </c>
      <c r="E1034" s="304">
        <v>1</v>
      </c>
      <c r="F1034" s="305">
        <v>1</v>
      </c>
      <c r="G1034" s="306">
        <v>0</v>
      </c>
    </row>
    <row r="1035" spans="1:7">
      <c r="A1035" s="4"/>
      <c r="B1035" s="4"/>
      <c r="C1035" s="302" t="s">
        <v>319</v>
      </c>
      <c r="D1035" s="303" t="s">
        <v>313</v>
      </c>
      <c r="E1035" s="304">
        <v>1</v>
      </c>
      <c r="F1035" s="305">
        <v>1</v>
      </c>
      <c r="G1035" s="306">
        <v>0</v>
      </c>
    </row>
    <row r="1036" spans="1:7">
      <c r="A1036" s="4"/>
      <c r="B1036" s="4"/>
      <c r="C1036" s="302" t="s">
        <v>319</v>
      </c>
      <c r="D1036" s="303" t="s">
        <v>409</v>
      </c>
      <c r="E1036" s="304">
        <v>1</v>
      </c>
      <c r="F1036" s="305">
        <v>2</v>
      </c>
      <c r="G1036" s="306">
        <v>0</v>
      </c>
    </row>
    <row r="1037" spans="1:7">
      <c r="A1037" s="4"/>
      <c r="B1037" s="4"/>
      <c r="C1037" s="302" t="s">
        <v>733</v>
      </c>
      <c r="D1037" s="303" t="s">
        <v>165</v>
      </c>
      <c r="E1037" s="304">
        <v>1</v>
      </c>
      <c r="F1037" s="305">
        <v>1</v>
      </c>
      <c r="G1037" s="306">
        <v>0</v>
      </c>
    </row>
    <row r="1038" spans="1:7">
      <c r="A1038" s="4"/>
      <c r="B1038" s="4"/>
      <c r="C1038" s="302" t="s">
        <v>734</v>
      </c>
      <c r="D1038" s="303" t="s">
        <v>735</v>
      </c>
      <c r="E1038" s="304">
        <v>1</v>
      </c>
      <c r="F1038" s="305">
        <v>1</v>
      </c>
      <c r="G1038" s="306">
        <v>0</v>
      </c>
    </row>
    <row r="1039" spans="1:7">
      <c r="A1039" s="4"/>
      <c r="B1039" s="4"/>
      <c r="C1039" s="302" t="s">
        <v>608</v>
      </c>
      <c r="D1039" s="303" t="s">
        <v>736</v>
      </c>
      <c r="E1039" s="304">
        <v>1</v>
      </c>
      <c r="F1039" s="305">
        <v>0</v>
      </c>
      <c r="G1039" s="306">
        <v>0</v>
      </c>
    </row>
    <row r="1040" spans="1:7">
      <c r="A1040" s="4"/>
      <c r="B1040" s="4"/>
      <c r="C1040" s="302" t="s">
        <v>446</v>
      </c>
      <c r="D1040" s="303"/>
      <c r="E1040" s="304">
        <v>1</v>
      </c>
      <c r="F1040" s="305">
        <v>1</v>
      </c>
      <c r="G1040" s="306">
        <v>0</v>
      </c>
    </row>
    <row r="1041" spans="1:7">
      <c r="A1041" s="4"/>
      <c r="B1041" s="4"/>
      <c r="C1041" s="302" t="s">
        <v>446</v>
      </c>
      <c r="D1041" s="303" t="s">
        <v>311</v>
      </c>
      <c r="E1041" s="304">
        <v>1</v>
      </c>
      <c r="F1041" s="305">
        <v>0</v>
      </c>
      <c r="G1041" s="306">
        <v>0</v>
      </c>
    </row>
    <row r="1042" spans="1:7">
      <c r="A1042" s="4"/>
      <c r="B1042" s="4"/>
      <c r="C1042" s="302" t="s">
        <v>446</v>
      </c>
      <c r="D1042" s="303" t="s">
        <v>415</v>
      </c>
      <c r="E1042" s="304">
        <v>1</v>
      </c>
      <c r="F1042" s="305">
        <v>1</v>
      </c>
      <c r="G1042" s="306">
        <v>0</v>
      </c>
    </row>
    <row r="1043" spans="1:7">
      <c r="A1043" s="4"/>
      <c r="B1043" s="4"/>
      <c r="C1043" s="302" t="s">
        <v>446</v>
      </c>
      <c r="D1043" s="303" t="s">
        <v>377</v>
      </c>
      <c r="E1043" s="304">
        <v>1</v>
      </c>
      <c r="F1043" s="305">
        <v>0</v>
      </c>
      <c r="G1043" s="306">
        <v>0</v>
      </c>
    </row>
    <row r="1044" spans="1:7">
      <c r="A1044" s="4"/>
      <c r="B1044" s="4"/>
      <c r="C1044" s="302" t="s">
        <v>446</v>
      </c>
      <c r="D1044" s="303" t="s">
        <v>329</v>
      </c>
      <c r="E1044" s="304">
        <v>1</v>
      </c>
      <c r="F1044" s="305">
        <v>1</v>
      </c>
      <c r="G1044" s="306">
        <v>0</v>
      </c>
    </row>
    <row r="1045" spans="1:7">
      <c r="A1045" s="4"/>
      <c r="B1045" s="4"/>
      <c r="C1045" s="302" t="s">
        <v>446</v>
      </c>
      <c r="D1045" s="303" t="s">
        <v>305</v>
      </c>
      <c r="E1045" s="304">
        <v>1</v>
      </c>
      <c r="F1045" s="305">
        <v>0</v>
      </c>
      <c r="G1045" s="306">
        <v>0</v>
      </c>
    </row>
    <row r="1046" spans="1:7">
      <c r="A1046" s="4"/>
      <c r="B1046" s="4"/>
      <c r="C1046" s="302" t="s">
        <v>58</v>
      </c>
      <c r="D1046" s="303"/>
      <c r="E1046" s="304">
        <v>1</v>
      </c>
      <c r="F1046" s="305">
        <v>0</v>
      </c>
      <c r="G1046" s="306">
        <v>0</v>
      </c>
    </row>
    <row r="1047" spans="1:7">
      <c r="A1047" s="4"/>
      <c r="B1047" s="4"/>
      <c r="C1047" s="302" t="s">
        <v>58</v>
      </c>
      <c r="D1047" s="303" t="s">
        <v>290</v>
      </c>
      <c r="E1047" s="304">
        <v>1</v>
      </c>
      <c r="F1047" s="305">
        <v>0</v>
      </c>
      <c r="G1047" s="306">
        <v>0</v>
      </c>
    </row>
    <row r="1048" spans="1:7">
      <c r="A1048" s="4"/>
      <c r="B1048" s="4"/>
      <c r="C1048" s="302" t="s">
        <v>58</v>
      </c>
      <c r="D1048" s="303" t="s">
        <v>737</v>
      </c>
      <c r="E1048" s="304">
        <v>1</v>
      </c>
      <c r="F1048" s="305">
        <v>1</v>
      </c>
      <c r="G1048" s="306">
        <v>0</v>
      </c>
    </row>
    <row r="1049" spans="1:7">
      <c r="A1049" s="4"/>
      <c r="B1049" s="4"/>
      <c r="C1049" s="302" t="s">
        <v>689</v>
      </c>
      <c r="D1049" s="303"/>
      <c r="E1049" s="304">
        <v>1</v>
      </c>
      <c r="F1049" s="305">
        <v>2</v>
      </c>
      <c r="G1049" s="306">
        <v>0</v>
      </c>
    </row>
    <row r="1050" spans="1:7">
      <c r="A1050" s="4"/>
      <c r="B1050" s="4"/>
      <c r="C1050" s="302" t="s">
        <v>738</v>
      </c>
      <c r="D1050" s="303"/>
      <c r="E1050" s="304">
        <v>1</v>
      </c>
      <c r="F1050" s="305">
        <v>1</v>
      </c>
      <c r="G1050" s="306">
        <v>0</v>
      </c>
    </row>
    <row r="1051" spans="1:7">
      <c r="A1051" s="4"/>
      <c r="B1051" s="4"/>
      <c r="C1051" s="302" t="s">
        <v>397</v>
      </c>
      <c r="D1051" s="303" t="s">
        <v>287</v>
      </c>
      <c r="E1051" s="304">
        <v>1</v>
      </c>
      <c r="F1051" s="305">
        <v>1</v>
      </c>
      <c r="G1051" s="306">
        <v>0</v>
      </c>
    </row>
    <row r="1052" spans="1:7">
      <c r="A1052" s="4"/>
      <c r="B1052" s="4"/>
      <c r="C1052" s="302" t="s">
        <v>397</v>
      </c>
      <c r="D1052" s="303" t="s">
        <v>617</v>
      </c>
      <c r="E1052" s="304">
        <v>1</v>
      </c>
      <c r="F1052" s="305">
        <v>0</v>
      </c>
      <c r="G1052" s="306">
        <v>0</v>
      </c>
    </row>
    <row r="1053" spans="1:7">
      <c r="A1053" s="4"/>
      <c r="B1053" s="4"/>
      <c r="C1053" s="302" t="s">
        <v>397</v>
      </c>
      <c r="D1053" s="303" t="s">
        <v>293</v>
      </c>
      <c r="E1053" s="304">
        <v>1</v>
      </c>
      <c r="F1053" s="305">
        <v>0</v>
      </c>
      <c r="G1053" s="306">
        <v>0</v>
      </c>
    </row>
    <row r="1054" spans="1:7">
      <c r="A1054" s="4"/>
      <c r="B1054" s="4"/>
      <c r="C1054" s="302" t="s">
        <v>397</v>
      </c>
      <c r="D1054" s="303" t="s">
        <v>739</v>
      </c>
      <c r="E1054" s="304">
        <v>1</v>
      </c>
      <c r="F1054" s="305">
        <v>1</v>
      </c>
      <c r="G1054" s="306">
        <v>0</v>
      </c>
    </row>
    <row r="1055" spans="1:7">
      <c r="A1055" s="4"/>
      <c r="B1055" s="4"/>
      <c r="C1055" s="302" t="s">
        <v>290</v>
      </c>
      <c r="D1055" s="303" t="s">
        <v>740</v>
      </c>
      <c r="E1055" s="304">
        <v>1</v>
      </c>
      <c r="F1055" s="305">
        <v>0</v>
      </c>
      <c r="G1055" s="306">
        <v>0</v>
      </c>
    </row>
    <row r="1056" spans="1:7">
      <c r="A1056" s="4"/>
      <c r="B1056" s="4"/>
      <c r="C1056" s="302" t="s">
        <v>290</v>
      </c>
      <c r="D1056" s="303" t="s">
        <v>402</v>
      </c>
      <c r="E1056" s="304">
        <v>1</v>
      </c>
      <c r="F1056" s="305">
        <v>1</v>
      </c>
      <c r="G1056" s="306">
        <v>0</v>
      </c>
    </row>
    <row r="1057" spans="1:7">
      <c r="A1057" s="4"/>
      <c r="B1057" s="4"/>
      <c r="C1057" s="302" t="s">
        <v>290</v>
      </c>
      <c r="D1057" s="303" t="s">
        <v>741</v>
      </c>
      <c r="E1057" s="304">
        <v>1</v>
      </c>
      <c r="F1057" s="305">
        <v>1</v>
      </c>
      <c r="G1057" s="306">
        <v>0</v>
      </c>
    </row>
    <row r="1058" spans="1:7">
      <c r="A1058" s="4"/>
      <c r="B1058" s="4"/>
      <c r="C1058" s="302" t="s">
        <v>290</v>
      </c>
      <c r="D1058" s="303" t="s">
        <v>742</v>
      </c>
      <c r="E1058" s="304">
        <v>1</v>
      </c>
      <c r="F1058" s="305">
        <v>1</v>
      </c>
      <c r="G1058" s="306">
        <v>0</v>
      </c>
    </row>
    <row r="1059" spans="1:7">
      <c r="A1059" s="4"/>
      <c r="B1059" s="4"/>
      <c r="C1059" s="302" t="s">
        <v>290</v>
      </c>
      <c r="D1059" s="303" t="s">
        <v>743</v>
      </c>
      <c r="E1059" s="304">
        <v>1</v>
      </c>
      <c r="F1059" s="305">
        <v>2</v>
      </c>
      <c r="G1059" s="306">
        <v>0</v>
      </c>
    </row>
    <row r="1060" spans="1:7">
      <c r="A1060" s="4"/>
      <c r="B1060" s="4"/>
      <c r="C1060" s="302" t="s">
        <v>290</v>
      </c>
      <c r="D1060" s="303" t="s">
        <v>744</v>
      </c>
      <c r="E1060" s="304">
        <v>1</v>
      </c>
      <c r="F1060" s="305">
        <v>1</v>
      </c>
      <c r="G1060" s="306">
        <v>0</v>
      </c>
    </row>
    <row r="1061" spans="1:7">
      <c r="A1061" s="4"/>
      <c r="B1061" s="4"/>
      <c r="C1061" s="302" t="s">
        <v>290</v>
      </c>
      <c r="D1061" s="303" t="s">
        <v>745</v>
      </c>
      <c r="E1061" s="304">
        <v>1</v>
      </c>
      <c r="F1061" s="305">
        <v>1</v>
      </c>
      <c r="G1061" s="306">
        <v>0</v>
      </c>
    </row>
    <row r="1062" spans="1:7">
      <c r="A1062" s="4"/>
      <c r="B1062" s="3"/>
      <c r="C1062" s="302" t="s">
        <v>290</v>
      </c>
      <c r="D1062" s="303" t="s">
        <v>516</v>
      </c>
      <c r="E1062" s="304">
        <v>1</v>
      </c>
      <c r="F1062" s="305">
        <v>2</v>
      </c>
      <c r="G1062" s="306">
        <v>0</v>
      </c>
    </row>
    <row r="1063" spans="1:7">
      <c r="A1063" s="4"/>
      <c r="B1063" s="208"/>
      <c r="C1063" s="302" t="s">
        <v>290</v>
      </c>
      <c r="D1063" s="303" t="s">
        <v>746</v>
      </c>
      <c r="E1063" s="304">
        <v>1</v>
      </c>
      <c r="F1063" s="305">
        <v>1</v>
      </c>
      <c r="G1063" s="306">
        <v>0</v>
      </c>
    </row>
    <row r="1064" spans="1:7">
      <c r="A1064" s="4"/>
      <c r="B1064" s="3"/>
      <c r="C1064" s="302" t="s">
        <v>290</v>
      </c>
      <c r="D1064" s="303" t="s">
        <v>697</v>
      </c>
      <c r="E1064" s="304">
        <v>1</v>
      </c>
      <c r="F1064" s="305">
        <v>0</v>
      </c>
      <c r="G1064" s="306">
        <v>0</v>
      </c>
    </row>
    <row r="1065" spans="1:7">
      <c r="A1065" s="4"/>
      <c r="B1065" s="4"/>
      <c r="C1065" s="302" t="s">
        <v>290</v>
      </c>
      <c r="D1065" s="303" t="s">
        <v>747</v>
      </c>
      <c r="E1065" s="304">
        <v>1</v>
      </c>
      <c r="F1065" s="305">
        <v>1</v>
      </c>
      <c r="G1065" s="306">
        <v>0</v>
      </c>
    </row>
    <row r="1066" spans="1:7">
      <c r="A1066" s="4"/>
      <c r="B1066" s="4"/>
      <c r="C1066" s="302" t="s">
        <v>290</v>
      </c>
      <c r="D1066" s="303" t="s">
        <v>748</v>
      </c>
      <c r="E1066" s="304">
        <v>1</v>
      </c>
      <c r="F1066" s="305">
        <v>0</v>
      </c>
      <c r="G1066" s="306">
        <v>0</v>
      </c>
    </row>
    <row r="1067" spans="1:7">
      <c r="A1067" s="4"/>
      <c r="B1067" s="4"/>
      <c r="C1067" s="302" t="s">
        <v>290</v>
      </c>
      <c r="D1067" s="303" t="s">
        <v>698</v>
      </c>
      <c r="E1067" s="304">
        <v>1</v>
      </c>
      <c r="F1067" s="305">
        <v>1</v>
      </c>
      <c r="G1067" s="306">
        <v>0</v>
      </c>
    </row>
    <row r="1068" spans="1:7">
      <c r="A1068" s="4"/>
      <c r="B1068" s="4"/>
      <c r="C1068" s="302" t="s">
        <v>290</v>
      </c>
      <c r="D1068" s="303" t="s">
        <v>405</v>
      </c>
      <c r="E1068" s="304">
        <v>1</v>
      </c>
      <c r="F1068" s="305">
        <v>1</v>
      </c>
      <c r="G1068" s="306">
        <v>0</v>
      </c>
    </row>
    <row r="1069" spans="1:7">
      <c r="A1069" s="4"/>
      <c r="B1069" s="4"/>
      <c r="C1069" s="302" t="s">
        <v>290</v>
      </c>
      <c r="D1069" s="303" t="s">
        <v>749</v>
      </c>
      <c r="E1069" s="304">
        <v>1</v>
      </c>
      <c r="F1069" s="305">
        <v>1</v>
      </c>
      <c r="G1069" s="306">
        <v>0</v>
      </c>
    </row>
    <row r="1070" spans="1:7">
      <c r="A1070" s="4"/>
      <c r="B1070" s="4"/>
      <c r="C1070" s="302" t="s">
        <v>290</v>
      </c>
      <c r="D1070" s="303" t="s">
        <v>331</v>
      </c>
      <c r="E1070" s="304">
        <v>1</v>
      </c>
      <c r="F1070" s="305">
        <v>0</v>
      </c>
      <c r="G1070" s="306">
        <v>0</v>
      </c>
    </row>
    <row r="1071" spans="1:7">
      <c r="A1071" s="4"/>
      <c r="B1071" s="4"/>
      <c r="C1071" s="302" t="s">
        <v>290</v>
      </c>
      <c r="D1071" s="303" t="s">
        <v>337</v>
      </c>
      <c r="E1071" s="304">
        <v>1</v>
      </c>
      <c r="F1071" s="305">
        <v>1</v>
      </c>
      <c r="G1071" s="306">
        <v>0</v>
      </c>
    </row>
    <row r="1072" spans="1:7">
      <c r="A1072" s="4"/>
      <c r="B1072" s="4"/>
      <c r="C1072" s="302" t="s">
        <v>290</v>
      </c>
      <c r="D1072" s="303" t="s">
        <v>699</v>
      </c>
      <c r="E1072" s="304">
        <v>1</v>
      </c>
      <c r="F1072" s="305">
        <v>1</v>
      </c>
      <c r="G1072" s="306">
        <v>0</v>
      </c>
    </row>
    <row r="1073" spans="1:7">
      <c r="A1073" s="4"/>
      <c r="B1073" s="3" t="s">
        <v>3</v>
      </c>
      <c r="C1073" s="302" t="s">
        <v>290</v>
      </c>
      <c r="D1073" s="303" t="s">
        <v>750</v>
      </c>
      <c r="E1073" s="304">
        <v>1</v>
      </c>
      <c r="F1073" s="305">
        <v>2</v>
      </c>
      <c r="G1073" s="306">
        <v>0</v>
      </c>
    </row>
    <row r="1074" spans="1:7">
      <c r="A1074" s="4"/>
      <c r="B1074" s="3" t="s">
        <v>4</v>
      </c>
      <c r="C1074" s="302" t="s">
        <v>290</v>
      </c>
      <c r="D1074" s="303" t="s">
        <v>751</v>
      </c>
      <c r="E1074" s="304">
        <v>1</v>
      </c>
      <c r="F1074" s="305">
        <v>2</v>
      </c>
      <c r="G1074" s="306">
        <v>0</v>
      </c>
    </row>
    <row r="1075" spans="1:7">
      <c r="A1075" s="4"/>
      <c r="B1075" s="3" t="s">
        <v>5</v>
      </c>
      <c r="C1075" s="302" t="s">
        <v>290</v>
      </c>
      <c r="D1075" s="303" t="s">
        <v>752</v>
      </c>
      <c r="E1075" s="304">
        <v>1</v>
      </c>
      <c r="F1075" s="305">
        <v>1</v>
      </c>
      <c r="G1075" s="306">
        <v>0</v>
      </c>
    </row>
    <row r="1076" spans="1:7">
      <c r="A1076" s="4"/>
      <c r="B1076" s="4"/>
      <c r="C1076" s="302" t="s">
        <v>290</v>
      </c>
      <c r="D1076" s="303" t="s">
        <v>753</v>
      </c>
      <c r="E1076" s="304">
        <v>1</v>
      </c>
      <c r="F1076" s="305">
        <v>0</v>
      </c>
      <c r="G1076" s="306">
        <v>0</v>
      </c>
    </row>
    <row r="1077" spans="1:7">
      <c r="A1077" s="4"/>
      <c r="B1077" s="4"/>
      <c r="C1077" s="302" t="s">
        <v>290</v>
      </c>
      <c r="D1077" s="303" t="s">
        <v>754</v>
      </c>
      <c r="E1077" s="304">
        <v>1</v>
      </c>
      <c r="F1077" s="305">
        <v>2</v>
      </c>
      <c r="G1077" s="306">
        <v>0</v>
      </c>
    </row>
    <row r="1078" spans="1:7">
      <c r="A1078" s="4"/>
      <c r="B1078" s="4"/>
      <c r="C1078" s="302" t="s">
        <v>290</v>
      </c>
      <c r="D1078" s="303" t="s">
        <v>755</v>
      </c>
      <c r="E1078" s="304">
        <v>1</v>
      </c>
      <c r="F1078" s="305">
        <v>0</v>
      </c>
      <c r="G1078" s="306">
        <v>0</v>
      </c>
    </row>
    <row r="1079" spans="1:7">
      <c r="A1079" s="4"/>
      <c r="B1079" s="4"/>
      <c r="C1079" s="302" t="s">
        <v>290</v>
      </c>
      <c r="D1079" s="303" t="s">
        <v>127</v>
      </c>
      <c r="E1079" s="304">
        <v>1</v>
      </c>
      <c r="F1079" s="305">
        <v>1</v>
      </c>
      <c r="G1079" s="306">
        <v>0</v>
      </c>
    </row>
    <row r="1080" spans="1:7">
      <c r="A1080" s="4"/>
      <c r="B1080" s="4"/>
      <c r="C1080" s="302" t="s">
        <v>290</v>
      </c>
      <c r="D1080" s="303" t="s">
        <v>756</v>
      </c>
      <c r="E1080" s="304">
        <v>1</v>
      </c>
      <c r="F1080" s="305">
        <v>0</v>
      </c>
      <c r="G1080" s="306">
        <v>0</v>
      </c>
    </row>
    <row r="1081" spans="1:7">
      <c r="A1081" s="4"/>
      <c r="B1081" s="4"/>
      <c r="C1081" s="302" t="s">
        <v>290</v>
      </c>
      <c r="D1081" s="303" t="s">
        <v>727</v>
      </c>
      <c r="E1081" s="304">
        <v>1</v>
      </c>
      <c r="F1081" s="305">
        <v>1</v>
      </c>
      <c r="G1081" s="306">
        <v>0</v>
      </c>
    </row>
    <row r="1082" spans="1:7">
      <c r="A1082" s="4"/>
      <c r="B1082" s="4"/>
      <c r="C1082" s="302" t="s">
        <v>290</v>
      </c>
      <c r="D1082" s="303" t="s">
        <v>78</v>
      </c>
      <c r="E1082" s="304">
        <v>1</v>
      </c>
      <c r="F1082" s="305">
        <v>2</v>
      </c>
      <c r="G1082" s="306">
        <v>0</v>
      </c>
    </row>
    <row r="1083" spans="1:7">
      <c r="A1083" s="4"/>
      <c r="B1083" s="4"/>
      <c r="C1083" s="302" t="s">
        <v>290</v>
      </c>
      <c r="D1083" s="303" t="s">
        <v>561</v>
      </c>
      <c r="E1083" s="304">
        <v>1</v>
      </c>
      <c r="F1083" s="305">
        <v>2</v>
      </c>
      <c r="G1083" s="306">
        <v>0</v>
      </c>
    </row>
    <row r="1084" spans="1:7">
      <c r="A1084" s="4"/>
      <c r="B1084" s="4"/>
      <c r="C1084" s="302" t="s">
        <v>649</v>
      </c>
      <c r="D1084" s="303" t="s">
        <v>757</v>
      </c>
      <c r="E1084" s="304">
        <v>1</v>
      </c>
      <c r="F1084" s="305">
        <v>0</v>
      </c>
      <c r="G1084" s="306">
        <v>0</v>
      </c>
    </row>
    <row r="1085" spans="1:7">
      <c r="A1085" s="4"/>
      <c r="B1085" s="4"/>
      <c r="C1085" s="302" t="s">
        <v>320</v>
      </c>
      <c r="D1085" s="303" t="s">
        <v>758</v>
      </c>
      <c r="E1085" s="304">
        <v>1</v>
      </c>
      <c r="F1085" s="305">
        <v>1</v>
      </c>
      <c r="G1085" s="306">
        <v>0</v>
      </c>
    </row>
    <row r="1086" spans="1:7">
      <c r="A1086" s="4"/>
      <c r="B1086" s="4"/>
      <c r="C1086" s="302" t="s">
        <v>320</v>
      </c>
      <c r="D1086" s="303" t="s">
        <v>299</v>
      </c>
      <c r="E1086" s="304">
        <v>1</v>
      </c>
      <c r="F1086" s="305">
        <v>1</v>
      </c>
      <c r="G1086" s="306">
        <v>0</v>
      </c>
    </row>
    <row r="1087" spans="1:7">
      <c r="A1087" s="4"/>
      <c r="B1087" s="4"/>
      <c r="C1087" s="302" t="s">
        <v>320</v>
      </c>
      <c r="D1087" s="303" t="s">
        <v>729</v>
      </c>
      <c r="E1087" s="304">
        <v>1</v>
      </c>
      <c r="F1087" s="305">
        <v>1</v>
      </c>
      <c r="G1087" s="306">
        <v>0</v>
      </c>
    </row>
    <row r="1088" spans="1:7">
      <c r="A1088" s="4"/>
      <c r="B1088" s="4"/>
      <c r="C1088" s="302" t="s">
        <v>320</v>
      </c>
      <c r="D1088" s="303" t="s">
        <v>411</v>
      </c>
      <c r="E1088" s="304">
        <v>1</v>
      </c>
      <c r="F1088" s="305">
        <v>1</v>
      </c>
      <c r="G1088" s="306">
        <v>0</v>
      </c>
    </row>
    <row r="1089" spans="1:7">
      <c r="A1089" s="4"/>
      <c r="B1089" s="4"/>
      <c r="C1089" s="302" t="s">
        <v>320</v>
      </c>
      <c r="D1089" s="303" t="s">
        <v>569</v>
      </c>
      <c r="E1089" s="304">
        <v>1</v>
      </c>
      <c r="F1089" s="305">
        <v>0</v>
      </c>
      <c r="G1089" s="306">
        <v>0</v>
      </c>
    </row>
    <row r="1090" spans="1:7">
      <c r="A1090" s="4"/>
      <c r="B1090" s="4"/>
      <c r="C1090" s="302" t="s">
        <v>365</v>
      </c>
      <c r="D1090" s="303" t="s">
        <v>759</v>
      </c>
      <c r="E1090" s="304">
        <v>1</v>
      </c>
      <c r="F1090" s="305">
        <v>1</v>
      </c>
      <c r="G1090" s="306">
        <v>0</v>
      </c>
    </row>
    <row r="1091" spans="1:7">
      <c r="A1091" s="4"/>
      <c r="B1091" s="4"/>
      <c r="C1091" s="302" t="s">
        <v>365</v>
      </c>
      <c r="D1091" s="303" t="s">
        <v>58</v>
      </c>
      <c r="E1091" s="304">
        <v>1</v>
      </c>
      <c r="F1091" s="305">
        <v>1</v>
      </c>
      <c r="G1091" s="306">
        <v>0</v>
      </c>
    </row>
    <row r="1092" spans="1:7">
      <c r="A1092" s="4"/>
      <c r="B1092" s="4"/>
      <c r="C1092" s="302" t="s">
        <v>365</v>
      </c>
      <c r="D1092" s="303" t="s">
        <v>437</v>
      </c>
      <c r="E1092" s="304">
        <v>1</v>
      </c>
      <c r="F1092" s="305">
        <v>2</v>
      </c>
      <c r="G1092" s="306">
        <v>0</v>
      </c>
    </row>
    <row r="1093" spans="1:7">
      <c r="A1093" s="4"/>
      <c r="B1093" s="4"/>
      <c r="C1093" s="302" t="s">
        <v>365</v>
      </c>
      <c r="D1093" s="303" t="s">
        <v>311</v>
      </c>
      <c r="E1093" s="304">
        <v>1</v>
      </c>
      <c r="F1093" s="305">
        <v>1</v>
      </c>
      <c r="G1093" s="306">
        <v>0</v>
      </c>
    </row>
    <row r="1094" spans="1:7">
      <c r="A1094" s="4"/>
      <c r="B1094" s="4"/>
      <c r="C1094" s="302" t="s">
        <v>365</v>
      </c>
      <c r="D1094" s="303" t="s">
        <v>580</v>
      </c>
      <c r="E1094" s="304">
        <v>1</v>
      </c>
      <c r="F1094" s="305">
        <v>1</v>
      </c>
      <c r="G1094" s="306">
        <v>0</v>
      </c>
    </row>
    <row r="1095" spans="1:7">
      <c r="A1095" s="4"/>
      <c r="B1095" s="4"/>
      <c r="C1095" s="302" t="s">
        <v>365</v>
      </c>
      <c r="D1095" s="303" t="s">
        <v>352</v>
      </c>
      <c r="E1095" s="304">
        <v>1</v>
      </c>
      <c r="F1095" s="305">
        <v>0</v>
      </c>
      <c r="G1095" s="306">
        <v>0</v>
      </c>
    </row>
    <row r="1096" spans="1:7">
      <c r="A1096" s="4"/>
      <c r="B1096" s="4"/>
      <c r="C1096" s="302" t="s">
        <v>365</v>
      </c>
      <c r="D1096" s="303" t="s">
        <v>415</v>
      </c>
      <c r="E1096" s="304">
        <v>1</v>
      </c>
      <c r="F1096" s="305">
        <v>1</v>
      </c>
      <c r="G1096" s="306">
        <v>0</v>
      </c>
    </row>
    <row r="1097" spans="1:7">
      <c r="A1097" s="4"/>
      <c r="B1097" s="4"/>
      <c r="C1097" s="302" t="s">
        <v>365</v>
      </c>
      <c r="D1097" s="303" t="s">
        <v>377</v>
      </c>
      <c r="E1097" s="304">
        <v>1</v>
      </c>
      <c r="F1097" s="305">
        <v>0</v>
      </c>
      <c r="G1097" s="306">
        <v>0</v>
      </c>
    </row>
    <row r="1098" spans="1:7">
      <c r="A1098" s="4"/>
      <c r="B1098" s="4"/>
      <c r="C1098" s="302" t="s">
        <v>365</v>
      </c>
      <c r="D1098" s="303" t="s">
        <v>334</v>
      </c>
      <c r="E1098" s="304">
        <v>1</v>
      </c>
      <c r="F1098" s="305">
        <v>0</v>
      </c>
      <c r="G1098" s="306">
        <v>0</v>
      </c>
    </row>
    <row r="1099" spans="1:7">
      <c r="A1099" s="4"/>
      <c r="B1099" s="4"/>
      <c r="C1099" s="302" t="s">
        <v>365</v>
      </c>
      <c r="D1099" s="303" t="s">
        <v>436</v>
      </c>
      <c r="E1099" s="304">
        <v>1</v>
      </c>
      <c r="F1099" s="305">
        <v>1</v>
      </c>
      <c r="G1099" s="306">
        <v>0</v>
      </c>
    </row>
    <row r="1100" spans="1:7">
      <c r="A1100" s="4"/>
      <c r="B1100" s="4"/>
      <c r="C1100" s="302" t="s">
        <v>602</v>
      </c>
      <c r="D1100" s="303"/>
      <c r="E1100" s="304">
        <v>1</v>
      </c>
      <c r="F1100" s="305">
        <v>1</v>
      </c>
      <c r="G1100" s="306">
        <v>0</v>
      </c>
    </row>
    <row r="1101" spans="1:7">
      <c r="A1101" s="4"/>
      <c r="B1101" s="4"/>
      <c r="C1101" s="302" t="s">
        <v>602</v>
      </c>
      <c r="D1101" s="303" t="s">
        <v>301</v>
      </c>
      <c r="E1101" s="304">
        <v>1</v>
      </c>
      <c r="F1101" s="305">
        <v>1</v>
      </c>
      <c r="G1101" s="306">
        <v>0</v>
      </c>
    </row>
    <row r="1102" spans="1:7">
      <c r="A1102" s="4"/>
      <c r="B1102" s="4"/>
      <c r="C1102" s="302" t="s">
        <v>602</v>
      </c>
      <c r="D1102" s="303" t="s">
        <v>454</v>
      </c>
      <c r="E1102" s="304">
        <v>1</v>
      </c>
      <c r="F1102" s="305">
        <v>1</v>
      </c>
      <c r="G1102" s="306">
        <v>0</v>
      </c>
    </row>
    <row r="1103" spans="1:7">
      <c r="A1103" s="4"/>
      <c r="B1103" s="4"/>
      <c r="C1103" s="302" t="s">
        <v>514</v>
      </c>
      <c r="D1103" s="303" t="s">
        <v>760</v>
      </c>
      <c r="E1103" s="304">
        <v>1</v>
      </c>
      <c r="F1103" s="305">
        <v>4</v>
      </c>
      <c r="G1103" s="306">
        <v>0</v>
      </c>
    </row>
    <row r="1104" spans="1:7">
      <c r="A1104" s="4"/>
      <c r="B1104" s="4"/>
      <c r="C1104" s="302" t="s">
        <v>481</v>
      </c>
      <c r="D1104" s="303" t="s">
        <v>366</v>
      </c>
      <c r="E1104" s="304">
        <v>1</v>
      </c>
      <c r="F1104" s="305">
        <v>2</v>
      </c>
      <c r="G1104" s="306">
        <v>0</v>
      </c>
    </row>
    <row r="1105" spans="1:7">
      <c r="A1105" s="4"/>
      <c r="B1105" s="4"/>
      <c r="C1105" s="302" t="s">
        <v>481</v>
      </c>
      <c r="D1105" s="303" t="s">
        <v>467</v>
      </c>
      <c r="E1105" s="304">
        <v>1</v>
      </c>
      <c r="F1105" s="305">
        <v>0</v>
      </c>
      <c r="G1105" s="306">
        <v>0</v>
      </c>
    </row>
    <row r="1106" spans="1:7">
      <c r="A1106" s="4"/>
      <c r="B1106" s="4"/>
      <c r="C1106" s="302" t="s">
        <v>481</v>
      </c>
      <c r="D1106" s="303" t="s">
        <v>305</v>
      </c>
      <c r="E1106" s="304">
        <v>1</v>
      </c>
      <c r="F1106" s="305">
        <v>1</v>
      </c>
      <c r="G1106" s="306">
        <v>0</v>
      </c>
    </row>
    <row r="1107" spans="1:7">
      <c r="A1107" s="4"/>
      <c r="B1107" s="4"/>
      <c r="C1107" s="302" t="s">
        <v>761</v>
      </c>
      <c r="D1107" s="303" t="s">
        <v>415</v>
      </c>
      <c r="E1107" s="304">
        <v>1</v>
      </c>
      <c r="F1107" s="305">
        <v>1</v>
      </c>
      <c r="G1107" s="306">
        <v>0</v>
      </c>
    </row>
    <row r="1108" spans="1:7">
      <c r="A1108" s="4"/>
      <c r="B1108" s="4"/>
      <c r="C1108" s="302" t="s">
        <v>287</v>
      </c>
      <c r="D1108" s="303" t="s">
        <v>712</v>
      </c>
      <c r="E1108" s="304">
        <v>1</v>
      </c>
      <c r="F1108" s="305">
        <v>1</v>
      </c>
      <c r="G1108" s="306">
        <v>0</v>
      </c>
    </row>
    <row r="1109" spans="1:7">
      <c r="A1109" s="4"/>
      <c r="B1109" s="4"/>
      <c r="C1109" s="302" t="s">
        <v>287</v>
      </c>
      <c r="D1109" s="303" t="s">
        <v>397</v>
      </c>
      <c r="E1109" s="304">
        <v>1</v>
      </c>
      <c r="F1109" s="305">
        <v>0</v>
      </c>
      <c r="G1109" s="306">
        <v>0</v>
      </c>
    </row>
    <row r="1110" spans="1:7">
      <c r="A1110" s="4"/>
      <c r="B1110" s="4"/>
      <c r="C1110" s="302" t="s">
        <v>287</v>
      </c>
      <c r="D1110" s="303" t="s">
        <v>584</v>
      </c>
      <c r="E1110" s="304">
        <v>1</v>
      </c>
      <c r="F1110" s="305">
        <v>3</v>
      </c>
      <c r="G1110" s="306">
        <v>0</v>
      </c>
    </row>
    <row r="1111" spans="1:7">
      <c r="A1111" s="4"/>
      <c r="B1111" s="4"/>
      <c r="C1111" s="302" t="s">
        <v>287</v>
      </c>
      <c r="D1111" s="303" t="s">
        <v>582</v>
      </c>
      <c r="E1111" s="304">
        <v>1</v>
      </c>
      <c r="F1111" s="305">
        <v>2</v>
      </c>
      <c r="G1111" s="306">
        <v>1</v>
      </c>
    </row>
    <row r="1112" spans="1:7">
      <c r="A1112" s="4"/>
      <c r="B1112" s="4"/>
      <c r="C1112" s="302" t="s">
        <v>287</v>
      </c>
      <c r="D1112" s="303" t="s">
        <v>723</v>
      </c>
      <c r="E1112" s="304">
        <v>1</v>
      </c>
      <c r="F1112" s="305">
        <v>2</v>
      </c>
      <c r="G1112" s="306">
        <v>0</v>
      </c>
    </row>
    <row r="1113" spans="1:7">
      <c r="A1113" s="4"/>
      <c r="B1113" s="4"/>
      <c r="C1113" s="302" t="s">
        <v>287</v>
      </c>
      <c r="D1113" s="303" t="s">
        <v>762</v>
      </c>
      <c r="E1113" s="304">
        <v>1</v>
      </c>
      <c r="F1113" s="305">
        <v>0</v>
      </c>
      <c r="G1113" s="306">
        <v>0</v>
      </c>
    </row>
    <row r="1114" spans="1:7">
      <c r="A1114" s="4"/>
      <c r="B1114" s="4"/>
      <c r="C1114" s="302" t="s">
        <v>287</v>
      </c>
      <c r="D1114" s="303" t="s">
        <v>763</v>
      </c>
      <c r="E1114" s="304">
        <v>1</v>
      </c>
      <c r="F1114" s="305">
        <v>1</v>
      </c>
      <c r="G1114" s="306">
        <v>0</v>
      </c>
    </row>
    <row r="1115" spans="1:7">
      <c r="A1115" s="4"/>
      <c r="B1115" s="4"/>
      <c r="C1115" s="302" t="s">
        <v>287</v>
      </c>
      <c r="D1115" s="303" t="s">
        <v>356</v>
      </c>
      <c r="E1115" s="304">
        <v>1</v>
      </c>
      <c r="F1115" s="305">
        <v>0</v>
      </c>
      <c r="G1115" s="306">
        <v>0</v>
      </c>
    </row>
    <row r="1116" spans="1:7">
      <c r="A1116" s="4"/>
      <c r="B1116" s="4"/>
      <c r="C1116" s="302" t="s">
        <v>287</v>
      </c>
      <c r="D1116" s="303" t="s">
        <v>698</v>
      </c>
      <c r="E1116" s="304">
        <v>1</v>
      </c>
      <c r="F1116" s="305">
        <v>1</v>
      </c>
      <c r="G1116" s="306">
        <v>0</v>
      </c>
    </row>
    <row r="1117" spans="1:7">
      <c r="A1117" s="4"/>
      <c r="B1117" s="4"/>
      <c r="C1117" s="302" t="s">
        <v>287</v>
      </c>
      <c r="D1117" s="303" t="s">
        <v>724</v>
      </c>
      <c r="E1117" s="304">
        <v>1</v>
      </c>
      <c r="F1117" s="305">
        <v>1</v>
      </c>
      <c r="G1117" s="306">
        <v>0</v>
      </c>
    </row>
    <row r="1118" spans="1:7">
      <c r="A1118" s="4"/>
      <c r="B1118" s="4"/>
      <c r="C1118" s="302" t="s">
        <v>287</v>
      </c>
      <c r="D1118" s="303" t="s">
        <v>764</v>
      </c>
      <c r="E1118" s="304">
        <v>1</v>
      </c>
      <c r="F1118" s="305">
        <v>1</v>
      </c>
      <c r="G1118" s="306">
        <v>0</v>
      </c>
    </row>
    <row r="1119" spans="1:7">
      <c r="A1119" s="4"/>
      <c r="B1119" s="4"/>
      <c r="C1119" s="302" t="s">
        <v>287</v>
      </c>
      <c r="D1119" s="303" t="s">
        <v>765</v>
      </c>
      <c r="E1119" s="304">
        <v>1</v>
      </c>
      <c r="F1119" s="305">
        <v>1</v>
      </c>
      <c r="G1119" s="306">
        <v>0</v>
      </c>
    </row>
    <row r="1120" spans="1:7">
      <c r="A1120" s="4"/>
      <c r="B1120" s="4"/>
      <c r="C1120" s="302" t="s">
        <v>287</v>
      </c>
      <c r="D1120" s="303" t="s">
        <v>395</v>
      </c>
      <c r="E1120" s="304">
        <v>1</v>
      </c>
      <c r="F1120" s="305">
        <v>0</v>
      </c>
      <c r="G1120" s="306">
        <v>0</v>
      </c>
    </row>
    <row r="1121" spans="1:7">
      <c r="A1121" s="4"/>
      <c r="B1121" s="4"/>
      <c r="C1121" s="302" t="s">
        <v>287</v>
      </c>
      <c r="D1121" s="303" t="s">
        <v>39</v>
      </c>
      <c r="E1121" s="304">
        <v>1</v>
      </c>
      <c r="F1121" s="305">
        <v>1</v>
      </c>
      <c r="G1121" s="306">
        <v>0</v>
      </c>
    </row>
    <row r="1122" spans="1:7">
      <c r="A1122" s="4"/>
      <c r="B1122" s="4"/>
      <c r="C1122" s="302" t="s">
        <v>287</v>
      </c>
      <c r="D1122" s="303" t="s">
        <v>766</v>
      </c>
      <c r="E1122" s="304">
        <v>1</v>
      </c>
      <c r="F1122" s="305">
        <v>1</v>
      </c>
      <c r="G1122" s="306">
        <v>0</v>
      </c>
    </row>
    <row r="1123" spans="1:7">
      <c r="A1123" s="4"/>
      <c r="B1123" s="4"/>
      <c r="C1123" s="302" t="s">
        <v>287</v>
      </c>
      <c r="D1123" s="303" t="s">
        <v>318</v>
      </c>
      <c r="E1123" s="304">
        <v>1</v>
      </c>
      <c r="F1123" s="305">
        <v>0</v>
      </c>
      <c r="G1123" s="306">
        <v>0</v>
      </c>
    </row>
    <row r="1124" spans="1:7">
      <c r="A1124" s="4"/>
      <c r="B1124" s="4"/>
      <c r="C1124" s="302" t="s">
        <v>287</v>
      </c>
      <c r="D1124" s="303" t="s">
        <v>558</v>
      </c>
      <c r="E1124" s="304">
        <v>1</v>
      </c>
      <c r="F1124" s="305">
        <v>1</v>
      </c>
      <c r="G1124" s="306">
        <v>0</v>
      </c>
    </row>
    <row r="1125" spans="1:7">
      <c r="A1125" s="4"/>
      <c r="B1125" s="4"/>
      <c r="C1125" s="302" t="s">
        <v>287</v>
      </c>
      <c r="D1125" s="303" t="s">
        <v>726</v>
      </c>
      <c r="E1125" s="304">
        <v>1</v>
      </c>
      <c r="F1125" s="305">
        <v>2</v>
      </c>
      <c r="G1125" s="306">
        <v>1</v>
      </c>
    </row>
    <row r="1126" spans="1:7">
      <c r="A1126" s="4"/>
      <c r="B1126" s="4"/>
      <c r="C1126" s="302" t="s">
        <v>287</v>
      </c>
      <c r="D1126" s="303" t="s">
        <v>767</v>
      </c>
      <c r="E1126" s="304">
        <v>1</v>
      </c>
      <c r="F1126" s="305">
        <v>1</v>
      </c>
      <c r="G1126" s="306">
        <v>0</v>
      </c>
    </row>
    <row r="1127" spans="1:7">
      <c r="A1127" s="4"/>
      <c r="B1127" s="4"/>
      <c r="C1127" s="302" t="s">
        <v>287</v>
      </c>
      <c r="D1127" s="303" t="s">
        <v>768</v>
      </c>
      <c r="E1127" s="304">
        <v>1</v>
      </c>
      <c r="F1127" s="305">
        <v>0</v>
      </c>
      <c r="G1127" s="306">
        <v>0</v>
      </c>
    </row>
    <row r="1128" spans="1:7">
      <c r="A1128" s="4"/>
      <c r="B1128" s="4"/>
      <c r="C1128" s="302" t="s">
        <v>287</v>
      </c>
      <c r="D1128" s="303" t="s">
        <v>561</v>
      </c>
      <c r="E1128" s="304">
        <v>1</v>
      </c>
      <c r="F1128" s="305">
        <v>1</v>
      </c>
      <c r="G1128" s="306">
        <v>0</v>
      </c>
    </row>
    <row r="1129" spans="1:7">
      <c r="A1129" s="4"/>
      <c r="B1129" s="4"/>
      <c r="C1129" s="302" t="s">
        <v>769</v>
      </c>
      <c r="D1129" s="303"/>
      <c r="E1129" s="304">
        <v>1</v>
      </c>
      <c r="F1129" s="305">
        <v>0</v>
      </c>
      <c r="G1129" s="306">
        <v>0</v>
      </c>
    </row>
    <row r="1130" spans="1:7">
      <c r="A1130" s="4"/>
      <c r="B1130" s="4"/>
      <c r="C1130" s="302" t="s">
        <v>456</v>
      </c>
      <c r="D1130" s="303"/>
      <c r="E1130" s="304">
        <v>1</v>
      </c>
      <c r="F1130" s="305">
        <v>1</v>
      </c>
      <c r="G1130" s="306">
        <v>0</v>
      </c>
    </row>
    <row r="1131" spans="1:7">
      <c r="A1131" s="4"/>
      <c r="B1131" s="4"/>
      <c r="C1131" s="302" t="s">
        <v>489</v>
      </c>
      <c r="D1131" s="303" t="s">
        <v>269</v>
      </c>
      <c r="E1131" s="304">
        <v>1</v>
      </c>
      <c r="F1131" s="305">
        <v>0</v>
      </c>
      <c r="G1131" s="306">
        <v>0</v>
      </c>
    </row>
    <row r="1132" spans="1:7">
      <c r="A1132" s="4"/>
      <c r="B1132" s="4"/>
      <c r="C1132" s="302" t="s">
        <v>510</v>
      </c>
      <c r="D1132" s="303"/>
      <c r="E1132" s="304">
        <v>1</v>
      </c>
      <c r="F1132" s="305">
        <v>0</v>
      </c>
      <c r="G1132" s="306">
        <v>0</v>
      </c>
    </row>
    <row r="1133" spans="1:7">
      <c r="A1133" s="4"/>
      <c r="B1133" s="4"/>
      <c r="C1133" s="302" t="s">
        <v>510</v>
      </c>
      <c r="D1133" s="303" t="s">
        <v>213</v>
      </c>
      <c r="E1133" s="304">
        <v>1</v>
      </c>
      <c r="F1133" s="305">
        <v>0</v>
      </c>
      <c r="G1133" s="306">
        <v>0</v>
      </c>
    </row>
    <row r="1134" spans="1:7">
      <c r="A1134" s="4"/>
      <c r="B1134" s="4"/>
      <c r="C1134" s="302" t="s">
        <v>345</v>
      </c>
      <c r="D1134" s="303" t="s">
        <v>289</v>
      </c>
      <c r="E1134" s="304">
        <v>1</v>
      </c>
      <c r="F1134" s="305">
        <v>2</v>
      </c>
      <c r="G1134" s="306">
        <v>0</v>
      </c>
    </row>
    <row r="1135" spans="1:7">
      <c r="A1135" s="4"/>
      <c r="B1135" s="4"/>
      <c r="C1135" s="302" t="s">
        <v>345</v>
      </c>
      <c r="D1135" s="303" t="s">
        <v>478</v>
      </c>
      <c r="E1135" s="304">
        <v>1</v>
      </c>
      <c r="F1135" s="305">
        <v>1</v>
      </c>
      <c r="G1135" s="306">
        <v>0</v>
      </c>
    </row>
    <row r="1136" spans="1:7">
      <c r="A1136" s="4"/>
      <c r="B1136" s="4"/>
      <c r="C1136" s="302" t="s">
        <v>345</v>
      </c>
      <c r="D1136" s="303" t="s">
        <v>616</v>
      </c>
      <c r="E1136" s="304">
        <v>1</v>
      </c>
      <c r="F1136" s="305">
        <v>2</v>
      </c>
      <c r="G1136" s="306">
        <v>0</v>
      </c>
    </row>
    <row r="1137" spans="1:7">
      <c r="A1137" s="4"/>
      <c r="B1137" s="4"/>
      <c r="C1137" s="302" t="s">
        <v>345</v>
      </c>
      <c r="D1137" s="303" t="s">
        <v>502</v>
      </c>
      <c r="E1137" s="304">
        <v>1</v>
      </c>
      <c r="F1137" s="305">
        <v>0</v>
      </c>
      <c r="G1137" s="306">
        <v>0</v>
      </c>
    </row>
    <row r="1138" spans="1:7">
      <c r="A1138" s="4"/>
      <c r="B1138" s="4"/>
      <c r="C1138" s="302" t="s">
        <v>345</v>
      </c>
      <c r="D1138" s="303" t="s">
        <v>471</v>
      </c>
      <c r="E1138" s="304">
        <v>1</v>
      </c>
      <c r="F1138" s="305">
        <v>0</v>
      </c>
      <c r="G1138" s="306">
        <v>0</v>
      </c>
    </row>
    <row r="1139" spans="1:7">
      <c r="A1139" s="4"/>
      <c r="B1139" s="4"/>
      <c r="C1139" s="302" t="s">
        <v>345</v>
      </c>
      <c r="D1139" s="303" t="s">
        <v>771</v>
      </c>
      <c r="E1139" s="304">
        <v>1</v>
      </c>
      <c r="F1139" s="305">
        <v>0</v>
      </c>
      <c r="G1139" s="306">
        <v>0</v>
      </c>
    </row>
    <row r="1140" spans="1:7">
      <c r="A1140" s="4"/>
      <c r="B1140" s="4"/>
      <c r="C1140" s="302" t="s">
        <v>345</v>
      </c>
      <c r="D1140" s="303" t="s">
        <v>772</v>
      </c>
      <c r="E1140" s="304">
        <v>1</v>
      </c>
      <c r="F1140" s="305">
        <v>0</v>
      </c>
      <c r="G1140" s="306">
        <v>0</v>
      </c>
    </row>
    <row r="1141" spans="1:7">
      <c r="A1141" s="4"/>
      <c r="B1141" s="4"/>
      <c r="C1141" s="302" t="s">
        <v>345</v>
      </c>
      <c r="D1141" s="303" t="s">
        <v>773</v>
      </c>
      <c r="E1141" s="304">
        <v>1</v>
      </c>
      <c r="F1141" s="305">
        <v>4</v>
      </c>
      <c r="G1141" s="306">
        <v>0</v>
      </c>
    </row>
    <row r="1142" spans="1:7">
      <c r="A1142" s="4"/>
      <c r="B1142" s="4"/>
      <c r="C1142" s="302" t="s">
        <v>345</v>
      </c>
      <c r="D1142" s="303" t="s">
        <v>596</v>
      </c>
      <c r="E1142" s="304">
        <v>1</v>
      </c>
      <c r="F1142" s="305">
        <v>1</v>
      </c>
      <c r="G1142" s="306">
        <v>0</v>
      </c>
    </row>
    <row r="1143" spans="1:7">
      <c r="A1143" s="4"/>
      <c r="B1143" s="4"/>
      <c r="C1143" s="302" t="s">
        <v>345</v>
      </c>
      <c r="D1143" s="303" t="s">
        <v>774</v>
      </c>
      <c r="E1143" s="304">
        <v>1</v>
      </c>
      <c r="F1143" s="305">
        <v>1</v>
      </c>
      <c r="G1143" s="306">
        <v>0</v>
      </c>
    </row>
    <row r="1144" spans="1:7">
      <c r="A1144" s="4"/>
      <c r="B1144" s="4"/>
      <c r="C1144" s="302" t="s">
        <v>345</v>
      </c>
      <c r="D1144" s="303" t="s">
        <v>775</v>
      </c>
      <c r="E1144" s="304">
        <v>1</v>
      </c>
      <c r="F1144" s="305">
        <v>1</v>
      </c>
      <c r="G1144" s="306">
        <v>0</v>
      </c>
    </row>
    <row r="1145" spans="1:7">
      <c r="A1145" s="4"/>
      <c r="B1145" s="4"/>
      <c r="C1145" s="302" t="s">
        <v>776</v>
      </c>
      <c r="D1145" s="303" t="s">
        <v>777</v>
      </c>
      <c r="E1145" s="304">
        <v>1</v>
      </c>
      <c r="F1145" s="305">
        <v>1</v>
      </c>
      <c r="G1145" s="306">
        <v>0</v>
      </c>
    </row>
    <row r="1146" spans="1:7">
      <c r="A1146" s="4"/>
      <c r="B1146" s="4"/>
      <c r="C1146" s="302" t="s">
        <v>340</v>
      </c>
      <c r="D1146" s="303" t="s">
        <v>479</v>
      </c>
      <c r="E1146" s="304">
        <v>1</v>
      </c>
      <c r="F1146" s="305">
        <v>0</v>
      </c>
      <c r="G1146" s="306">
        <v>0</v>
      </c>
    </row>
    <row r="1147" spans="1:7">
      <c r="A1147" s="4"/>
      <c r="B1147" s="4"/>
      <c r="C1147" s="302" t="s">
        <v>340</v>
      </c>
      <c r="D1147" s="303" t="s">
        <v>258</v>
      </c>
      <c r="E1147" s="304">
        <v>1</v>
      </c>
      <c r="F1147" s="305">
        <v>0</v>
      </c>
      <c r="G1147" s="306">
        <v>0</v>
      </c>
    </row>
    <row r="1148" spans="1:7">
      <c r="A1148" s="4"/>
      <c r="B1148" s="4"/>
      <c r="C1148" s="302" t="s">
        <v>340</v>
      </c>
      <c r="D1148" s="303" t="s">
        <v>569</v>
      </c>
      <c r="E1148" s="304">
        <v>1</v>
      </c>
      <c r="F1148" s="305">
        <v>0</v>
      </c>
      <c r="G1148" s="306">
        <v>0</v>
      </c>
    </row>
    <row r="1149" spans="1:7">
      <c r="A1149" s="4"/>
      <c r="B1149" s="4"/>
      <c r="C1149" s="302" t="s">
        <v>577</v>
      </c>
      <c r="D1149" s="303" t="s">
        <v>778</v>
      </c>
      <c r="E1149" s="304">
        <v>1</v>
      </c>
      <c r="F1149" s="305">
        <v>1</v>
      </c>
      <c r="G1149" s="306">
        <v>0</v>
      </c>
    </row>
    <row r="1150" spans="1:7">
      <c r="A1150" s="4"/>
      <c r="B1150" s="4"/>
      <c r="C1150" s="302" t="s">
        <v>398</v>
      </c>
      <c r="D1150" s="303" t="s">
        <v>289</v>
      </c>
      <c r="E1150" s="304">
        <v>1</v>
      </c>
      <c r="F1150" s="305">
        <v>1</v>
      </c>
      <c r="G1150" s="306">
        <v>0</v>
      </c>
    </row>
    <row r="1151" spans="1:7">
      <c r="A1151" s="4"/>
      <c r="B1151" s="4"/>
      <c r="C1151" s="302" t="s">
        <v>398</v>
      </c>
      <c r="D1151" s="303" t="s">
        <v>779</v>
      </c>
      <c r="E1151" s="304">
        <v>1</v>
      </c>
      <c r="F1151" s="305">
        <v>0</v>
      </c>
      <c r="G1151" s="306">
        <v>0</v>
      </c>
    </row>
    <row r="1152" spans="1:7">
      <c r="A1152" s="4"/>
      <c r="B1152" s="4"/>
      <c r="C1152" s="302" t="s">
        <v>398</v>
      </c>
      <c r="D1152" s="303" t="s">
        <v>616</v>
      </c>
      <c r="E1152" s="304">
        <v>1</v>
      </c>
      <c r="F1152" s="305">
        <v>1</v>
      </c>
      <c r="G1152" s="306">
        <v>0</v>
      </c>
    </row>
    <row r="1153" spans="1:7">
      <c r="A1153" s="4"/>
      <c r="B1153" s="4"/>
      <c r="C1153" s="302" t="s">
        <v>398</v>
      </c>
      <c r="D1153" s="303" t="s">
        <v>502</v>
      </c>
      <c r="E1153" s="304">
        <v>1</v>
      </c>
      <c r="F1153" s="305">
        <v>1</v>
      </c>
      <c r="G1153" s="306">
        <v>0</v>
      </c>
    </row>
    <row r="1154" spans="1:7">
      <c r="A1154" s="4"/>
      <c r="B1154" s="4"/>
      <c r="C1154" s="302" t="s">
        <v>398</v>
      </c>
      <c r="D1154" s="303" t="s">
        <v>213</v>
      </c>
      <c r="E1154" s="304">
        <v>1</v>
      </c>
      <c r="F1154" s="305">
        <v>0</v>
      </c>
      <c r="G1154" s="306">
        <v>0</v>
      </c>
    </row>
    <row r="1155" spans="1:7">
      <c r="A1155" s="4"/>
      <c r="B1155" s="4"/>
      <c r="C1155" s="302" t="s">
        <v>398</v>
      </c>
      <c r="D1155" s="303" t="s">
        <v>780</v>
      </c>
      <c r="E1155" s="304">
        <v>1</v>
      </c>
      <c r="F1155" s="305">
        <v>1</v>
      </c>
      <c r="G1155" s="306">
        <v>0</v>
      </c>
    </row>
    <row r="1156" spans="1:7">
      <c r="A1156" s="4"/>
      <c r="B1156" s="4"/>
      <c r="C1156" s="302" t="s">
        <v>398</v>
      </c>
      <c r="D1156" s="303" t="s">
        <v>781</v>
      </c>
      <c r="E1156" s="304">
        <v>1</v>
      </c>
      <c r="F1156" s="305">
        <v>1</v>
      </c>
      <c r="G1156" s="306">
        <v>0</v>
      </c>
    </row>
    <row r="1157" spans="1:7">
      <c r="A1157" s="4"/>
      <c r="B1157" s="4"/>
      <c r="C1157" s="302" t="s">
        <v>398</v>
      </c>
      <c r="D1157" s="303" t="s">
        <v>782</v>
      </c>
      <c r="E1157" s="304">
        <v>1</v>
      </c>
      <c r="F1157" s="305">
        <v>1</v>
      </c>
      <c r="G1157" s="306">
        <v>0</v>
      </c>
    </row>
    <row r="1158" spans="1:7">
      <c r="A1158" s="4"/>
      <c r="B1158" s="4"/>
      <c r="C1158" s="302" t="s">
        <v>398</v>
      </c>
      <c r="D1158" s="303" t="s">
        <v>783</v>
      </c>
      <c r="E1158" s="304">
        <v>1</v>
      </c>
      <c r="F1158" s="305">
        <v>2</v>
      </c>
      <c r="G1158" s="306">
        <v>0</v>
      </c>
    </row>
    <row r="1159" spans="1:7">
      <c r="A1159" s="4"/>
      <c r="B1159" s="4"/>
      <c r="C1159" s="302" t="s">
        <v>398</v>
      </c>
      <c r="D1159" s="303" t="s">
        <v>534</v>
      </c>
      <c r="E1159" s="304">
        <v>1</v>
      </c>
      <c r="F1159" s="305">
        <v>2</v>
      </c>
      <c r="G1159" s="306">
        <v>0</v>
      </c>
    </row>
    <row r="1160" spans="1:7">
      <c r="A1160" s="4"/>
      <c r="B1160" s="4"/>
      <c r="C1160" s="302" t="s">
        <v>398</v>
      </c>
      <c r="D1160" s="303" t="s">
        <v>295</v>
      </c>
      <c r="E1160" s="304">
        <v>1</v>
      </c>
      <c r="F1160" s="305">
        <v>0</v>
      </c>
      <c r="G1160" s="306">
        <v>0</v>
      </c>
    </row>
    <row r="1161" spans="1:7">
      <c r="A1161" s="4"/>
      <c r="B1161" s="4"/>
      <c r="C1161" s="302" t="s">
        <v>398</v>
      </c>
      <c r="D1161" s="303" t="s">
        <v>784</v>
      </c>
      <c r="E1161" s="304">
        <v>1</v>
      </c>
      <c r="F1161" s="305">
        <v>1</v>
      </c>
      <c r="G1161" s="306">
        <v>0</v>
      </c>
    </row>
    <row r="1162" spans="1:7">
      <c r="A1162" s="4"/>
      <c r="B1162" s="4"/>
      <c r="C1162" s="302" t="s">
        <v>398</v>
      </c>
      <c r="D1162" s="303" t="s">
        <v>618</v>
      </c>
      <c r="E1162" s="304">
        <v>1</v>
      </c>
      <c r="F1162" s="305">
        <v>2</v>
      </c>
      <c r="G1162" s="306">
        <v>0</v>
      </c>
    </row>
    <row r="1163" spans="1:7">
      <c r="A1163" s="4"/>
      <c r="B1163" s="4"/>
      <c r="C1163" s="302" t="s">
        <v>339</v>
      </c>
      <c r="D1163" s="303"/>
      <c r="E1163" s="304">
        <v>1</v>
      </c>
      <c r="F1163" s="305">
        <v>0</v>
      </c>
      <c r="G1163" s="306">
        <v>0</v>
      </c>
    </row>
    <row r="1164" spans="1:7">
      <c r="A1164" s="4"/>
      <c r="B1164" s="4"/>
      <c r="C1164" s="302" t="s">
        <v>339</v>
      </c>
      <c r="D1164" s="303" t="s">
        <v>283</v>
      </c>
      <c r="E1164" s="304">
        <v>1</v>
      </c>
      <c r="F1164" s="305">
        <v>0</v>
      </c>
      <c r="G1164" s="306">
        <v>0</v>
      </c>
    </row>
    <row r="1165" spans="1:7">
      <c r="A1165" s="4"/>
      <c r="B1165" s="4"/>
      <c r="C1165" s="302" t="s">
        <v>339</v>
      </c>
      <c r="D1165" s="303" t="s">
        <v>785</v>
      </c>
      <c r="E1165" s="304">
        <v>1</v>
      </c>
      <c r="F1165" s="305">
        <v>1</v>
      </c>
      <c r="G1165" s="306">
        <v>0</v>
      </c>
    </row>
    <row r="1166" spans="1:7">
      <c r="A1166" s="4"/>
      <c r="B1166" s="4"/>
      <c r="C1166" s="302" t="s">
        <v>339</v>
      </c>
      <c r="D1166" s="303" t="s">
        <v>786</v>
      </c>
      <c r="E1166" s="304">
        <v>1</v>
      </c>
      <c r="F1166" s="305">
        <v>1</v>
      </c>
      <c r="G1166" s="306">
        <v>0</v>
      </c>
    </row>
    <row r="1167" spans="1:7">
      <c r="A1167" s="4"/>
      <c r="B1167" s="4"/>
      <c r="C1167" s="302" t="s">
        <v>339</v>
      </c>
      <c r="D1167" s="303" t="s">
        <v>787</v>
      </c>
      <c r="E1167" s="304">
        <v>1</v>
      </c>
      <c r="F1167" s="305">
        <v>2</v>
      </c>
      <c r="G1167" s="306">
        <v>0</v>
      </c>
    </row>
    <row r="1168" spans="1:7">
      <c r="A1168" s="4"/>
      <c r="B1168" s="4"/>
      <c r="C1168" s="302" t="s">
        <v>339</v>
      </c>
      <c r="D1168" s="303" t="s">
        <v>788</v>
      </c>
      <c r="E1168" s="304">
        <v>1</v>
      </c>
      <c r="F1168" s="305">
        <v>1</v>
      </c>
      <c r="G1168" s="306">
        <v>0</v>
      </c>
    </row>
    <row r="1169" spans="1:7">
      <c r="A1169" s="4"/>
      <c r="B1169" s="4"/>
      <c r="C1169" s="302" t="s">
        <v>339</v>
      </c>
      <c r="D1169" s="303" t="s">
        <v>789</v>
      </c>
      <c r="E1169" s="304">
        <v>1</v>
      </c>
      <c r="F1169" s="305">
        <v>3</v>
      </c>
      <c r="G1169" s="306">
        <v>0</v>
      </c>
    </row>
    <row r="1170" spans="1:7">
      <c r="A1170" s="4"/>
      <c r="B1170" s="3" t="s">
        <v>3</v>
      </c>
      <c r="C1170" s="302" t="s">
        <v>339</v>
      </c>
      <c r="D1170" s="303" t="s">
        <v>790</v>
      </c>
      <c r="E1170" s="304">
        <v>1</v>
      </c>
      <c r="F1170" s="305">
        <v>0</v>
      </c>
      <c r="G1170" s="306">
        <v>0</v>
      </c>
    </row>
    <row r="1171" spans="1:7">
      <c r="A1171" s="4"/>
      <c r="B1171" s="3" t="s">
        <v>4</v>
      </c>
      <c r="C1171" s="302" t="s">
        <v>339</v>
      </c>
      <c r="D1171" s="303" t="s">
        <v>132</v>
      </c>
      <c r="E1171" s="304">
        <v>1</v>
      </c>
      <c r="F1171" s="305">
        <v>1</v>
      </c>
      <c r="G1171" s="306">
        <v>0</v>
      </c>
    </row>
    <row r="1172" spans="1:7">
      <c r="A1172" s="4"/>
      <c r="B1172" s="3" t="s">
        <v>5</v>
      </c>
      <c r="C1172" s="302" t="s">
        <v>339</v>
      </c>
      <c r="D1172" s="303" t="s">
        <v>791</v>
      </c>
      <c r="E1172" s="304">
        <v>1</v>
      </c>
      <c r="F1172" s="305">
        <v>0</v>
      </c>
      <c r="G1172" s="306">
        <v>0</v>
      </c>
    </row>
    <row r="1173" spans="1:7">
      <c r="A1173" s="4"/>
      <c r="B1173" s="208"/>
      <c r="C1173" s="302" t="s">
        <v>598</v>
      </c>
      <c r="D1173" s="303" t="s">
        <v>792</v>
      </c>
      <c r="E1173" s="304">
        <v>1</v>
      </c>
      <c r="F1173" s="305">
        <v>0</v>
      </c>
      <c r="G1173" s="306">
        <v>0</v>
      </c>
    </row>
    <row r="1174" spans="1:7">
      <c r="A1174" s="4"/>
      <c r="B1174" s="3"/>
      <c r="C1174" s="302" t="s">
        <v>598</v>
      </c>
      <c r="D1174" s="303" t="s">
        <v>793</v>
      </c>
      <c r="E1174" s="304">
        <v>1</v>
      </c>
      <c r="F1174" s="305">
        <v>2</v>
      </c>
      <c r="G1174" s="306">
        <v>0</v>
      </c>
    </row>
    <row r="1175" spans="1:7">
      <c r="A1175" s="4"/>
      <c r="B1175" s="4"/>
      <c r="C1175" s="302" t="s">
        <v>322</v>
      </c>
      <c r="D1175" s="303" t="s">
        <v>451</v>
      </c>
      <c r="E1175" s="304">
        <v>1</v>
      </c>
      <c r="F1175" s="305">
        <v>0</v>
      </c>
      <c r="G1175" s="306">
        <v>0</v>
      </c>
    </row>
    <row r="1176" spans="1:7">
      <c r="A1176" s="4"/>
      <c r="B1176" s="4"/>
      <c r="C1176" s="302" t="s">
        <v>499</v>
      </c>
      <c r="D1176" s="303"/>
      <c r="E1176" s="304">
        <v>1</v>
      </c>
      <c r="F1176" s="305">
        <v>0</v>
      </c>
      <c r="G1176" s="306">
        <v>0</v>
      </c>
    </row>
    <row r="1177" spans="1:7">
      <c r="A1177" s="4"/>
      <c r="B1177" s="4"/>
      <c r="C1177" s="302" t="s">
        <v>499</v>
      </c>
      <c r="D1177" s="303" t="s">
        <v>128</v>
      </c>
      <c r="E1177" s="304">
        <v>1</v>
      </c>
      <c r="F1177" s="305">
        <v>0</v>
      </c>
      <c r="G1177" s="306">
        <v>0</v>
      </c>
    </row>
    <row r="1178" spans="1:7">
      <c r="A1178" s="4"/>
      <c r="B1178" s="4"/>
      <c r="C1178" s="302" t="s">
        <v>478</v>
      </c>
      <c r="D1178" s="303" t="s">
        <v>397</v>
      </c>
      <c r="E1178" s="304">
        <v>1</v>
      </c>
      <c r="F1178" s="305">
        <v>0</v>
      </c>
      <c r="G1178" s="306">
        <v>0</v>
      </c>
    </row>
    <row r="1179" spans="1:7">
      <c r="A1179" s="4"/>
      <c r="B1179" s="4"/>
      <c r="C1179" s="302" t="s">
        <v>478</v>
      </c>
      <c r="D1179" s="303" t="s">
        <v>510</v>
      </c>
      <c r="E1179" s="304">
        <v>1</v>
      </c>
      <c r="F1179" s="305">
        <v>4</v>
      </c>
      <c r="G1179" s="306">
        <v>0</v>
      </c>
    </row>
    <row r="1180" spans="1:7">
      <c r="A1180" s="4"/>
      <c r="B1180" s="4"/>
      <c r="C1180" s="302" t="s">
        <v>478</v>
      </c>
      <c r="D1180" s="303" t="s">
        <v>345</v>
      </c>
      <c r="E1180" s="304">
        <v>1</v>
      </c>
      <c r="F1180" s="305">
        <v>1</v>
      </c>
      <c r="G1180" s="306">
        <v>0</v>
      </c>
    </row>
    <row r="1181" spans="1:7">
      <c r="A1181" s="4"/>
      <c r="B1181" s="4"/>
      <c r="C1181" s="302" t="s">
        <v>478</v>
      </c>
      <c r="D1181" s="303" t="s">
        <v>518</v>
      </c>
      <c r="E1181" s="304">
        <v>1</v>
      </c>
      <c r="F1181" s="305">
        <v>0</v>
      </c>
      <c r="G1181" s="306">
        <v>0</v>
      </c>
    </row>
    <row r="1182" spans="1:7">
      <c r="A1182" s="4"/>
      <c r="B1182" s="4"/>
      <c r="C1182" s="302" t="s">
        <v>478</v>
      </c>
      <c r="D1182" s="303" t="s">
        <v>370</v>
      </c>
      <c r="E1182" s="304">
        <v>1</v>
      </c>
      <c r="F1182" s="305">
        <v>1</v>
      </c>
      <c r="G1182" s="306">
        <v>0</v>
      </c>
    </row>
    <row r="1183" spans="1:7">
      <c r="A1183" s="4"/>
      <c r="B1183" s="4"/>
      <c r="C1183" s="302" t="s">
        <v>779</v>
      </c>
      <c r="D1183" s="303"/>
      <c r="E1183" s="304">
        <v>1</v>
      </c>
      <c r="F1183" s="305">
        <v>3</v>
      </c>
      <c r="G1183" s="306">
        <v>0</v>
      </c>
    </row>
    <row r="1184" spans="1:7">
      <c r="A1184" s="4"/>
      <c r="B1184" s="4"/>
      <c r="C1184" s="302" t="s">
        <v>779</v>
      </c>
      <c r="D1184" s="303" t="s">
        <v>345</v>
      </c>
      <c r="E1184" s="304">
        <v>1</v>
      </c>
      <c r="F1184" s="305">
        <v>0</v>
      </c>
      <c r="G1184" s="306">
        <v>0</v>
      </c>
    </row>
    <row r="1185" spans="1:7">
      <c r="A1185" s="4"/>
      <c r="B1185" s="4"/>
      <c r="C1185" s="302" t="s">
        <v>779</v>
      </c>
      <c r="D1185" s="303" t="s">
        <v>794</v>
      </c>
      <c r="E1185" s="304">
        <v>1</v>
      </c>
      <c r="F1185" s="305">
        <v>1</v>
      </c>
      <c r="G1185" s="306">
        <v>0</v>
      </c>
    </row>
    <row r="1186" spans="1:7">
      <c r="A1186" s="4"/>
      <c r="B1186" s="4"/>
      <c r="C1186" s="302" t="s">
        <v>584</v>
      </c>
      <c r="D1186" s="303" t="s">
        <v>301</v>
      </c>
      <c r="E1186" s="304">
        <v>1</v>
      </c>
      <c r="F1186" s="305">
        <v>0</v>
      </c>
      <c r="G1186" s="306">
        <v>0</v>
      </c>
    </row>
    <row r="1187" spans="1:7">
      <c r="A1187" s="4"/>
      <c r="B1187" s="4"/>
      <c r="C1187" s="302" t="s">
        <v>795</v>
      </c>
      <c r="D1187" s="303" t="s">
        <v>370</v>
      </c>
      <c r="E1187" s="304">
        <v>1</v>
      </c>
      <c r="F1187" s="305">
        <v>0</v>
      </c>
      <c r="G1187" s="306">
        <v>0</v>
      </c>
    </row>
    <row r="1188" spans="1:7">
      <c r="A1188" s="4"/>
      <c r="B1188" s="4"/>
      <c r="C1188" s="302" t="s">
        <v>796</v>
      </c>
      <c r="D1188" s="303"/>
      <c r="E1188" s="304">
        <v>1</v>
      </c>
      <c r="F1188" s="305">
        <v>0</v>
      </c>
      <c r="G1188" s="306">
        <v>0</v>
      </c>
    </row>
    <row r="1189" spans="1:7">
      <c r="A1189" s="4"/>
      <c r="B1189" s="4"/>
      <c r="C1189" s="302" t="s">
        <v>797</v>
      </c>
      <c r="D1189" s="303"/>
      <c r="E1189" s="304">
        <v>1</v>
      </c>
      <c r="F1189" s="305">
        <v>1</v>
      </c>
      <c r="G1189" s="306">
        <v>0</v>
      </c>
    </row>
    <row r="1190" spans="1:7">
      <c r="A1190" s="4"/>
      <c r="B1190" s="4"/>
      <c r="C1190" s="302" t="s">
        <v>601</v>
      </c>
      <c r="D1190" s="303" t="s">
        <v>798</v>
      </c>
      <c r="E1190" s="304">
        <v>1</v>
      </c>
      <c r="F1190" s="305">
        <v>1</v>
      </c>
      <c r="G1190" s="306">
        <v>0</v>
      </c>
    </row>
    <row r="1191" spans="1:7">
      <c r="A1191" s="4"/>
      <c r="B1191" s="4"/>
      <c r="C1191" s="302" t="s">
        <v>799</v>
      </c>
      <c r="D1191" s="303"/>
      <c r="E1191" s="304">
        <v>1</v>
      </c>
      <c r="F1191" s="305">
        <v>1</v>
      </c>
      <c r="G1191" s="306">
        <v>0</v>
      </c>
    </row>
    <row r="1192" spans="1:7">
      <c r="A1192" s="4"/>
      <c r="B1192" s="4"/>
      <c r="C1192" s="302" t="s">
        <v>800</v>
      </c>
      <c r="D1192" s="303" t="s">
        <v>283</v>
      </c>
      <c r="E1192" s="304">
        <v>1</v>
      </c>
      <c r="F1192" s="305">
        <v>0</v>
      </c>
      <c r="G1192" s="306">
        <v>0</v>
      </c>
    </row>
    <row r="1193" spans="1:7">
      <c r="A1193" s="4"/>
      <c r="B1193" s="4"/>
      <c r="C1193" s="302" t="s">
        <v>801</v>
      </c>
      <c r="D1193" s="303"/>
      <c r="E1193" s="304">
        <v>1</v>
      </c>
      <c r="F1193" s="305">
        <v>0</v>
      </c>
      <c r="G1193" s="306">
        <v>0</v>
      </c>
    </row>
    <row r="1194" spans="1:7">
      <c r="A1194" s="4"/>
      <c r="B1194" s="4"/>
      <c r="C1194" s="302" t="s">
        <v>801</v>
      </c>
      <c r="D1194" s="303" t="s">
        <v>802</v>
      </c>
      <c r="E1194" s="304">
        <v>1</v>
      </c>
      <c r="F1194" s="305">
        <v>0</v>
      </c>
      <c r="G1194" s="306">
        <v>0</v>
      </c>
    </row>
    <row r="1195" spans="1:7">
      <c r="A1195" s="4"/>
      <c r="B1195" s="4"/>
      <c r="C1195" s="302" t="s">
        <v>777</v>
      </c>
      <c r="D1195" s="303"/>
      <c r="E1195" s="304">
        <v>1</v>
      </c>
      <c r="F1195" s="305">
        <v>1</v>
      </c>
      <c r="G1195" s="306">
        <v>0</v>
      </c>
    </row>
    <row r="1196" spans="1:7">
      <c r="A1196" s="4"/>
      <c r="B1196" s="4"/>
      <c r="C1196" s="302" t="s">
        <v>165</v>
      </c>
      <c r="D1196" s="303"/>
      <c r="E1196" s="304">
        <v>1</v>
      </c>
      <c r="F1196" s="305">
        <v>1</v>
      </c>
      <c r="G1196" s="306">
        <v>0</v>
      </c>
    </row>
    <row r="1197" spans="1:7">
      <c r="A1197" s="4"/>
      <c r="B1197" s="4"/>
      <c r="C1197" s="302" t="s">
        <v>165</v>
      </c>
      <c r="D1197" s="303" t="s">
        <v>740</v>
      </c>
      <c r="E1197" s="304">
        <v>1</v>
      </c>
      <c r="F1197" s="305">
        <v>1</v>
      </c>
      <c r="G1197" s="306">
        <v>0</v>
      </c>
    </row>
    <row r="1198" spans="1:7">
      <c r="A1198" s="4"/>
      <c r="B1198" s="4"/>
      <c r="C1198" s="302" t="s">
        <v>165</v>
      </c>
      <c r="D1198" s="303" t="s">
        <v>803</v>
      </c>
      <c r="E1198" s="304">
        <v>1</v>
      </c>
      <c r="F1198" s="305">
        <v>2</v>
      </c>
      <c r="G1198" s="306">
        <v>0</v>
      </c>
    </row>
    <row r="1199" spans="1:7">
      <c r="A1199" s="4"/>
      <c r="B1199" s="4"/>
      <c r="C1199" s="302" t="s">
        <v>804</v>
      </c>
      <c r="D1199" s="303" t="s">
        <v>403</v>
      </c>
      <c r="E1199" s="304">
        <v>1</v>
      </c>
      <c r="F1199" s="305">
        <v>1</v>
      </c>
      <c r="G1199" s="306">
        <v>0</v>
      </c>
    </row>
    <row r="1200" spans="1:7">
      <c r="A1200" s="4"/>
      <c r="B1200" s="4"/>
      <c r="C1200" s="302" t="s">
        <v>585</v>
      </c>
      <c r="D1200" s="303" t="s">
        <v>290</v>
      </c>
      <c r="E1200" s="304">
        <v>1</v>
      </c>
      <c r="F1200" s="305">
        <v>2</v>
      </c>
      <c r="G1200" s="306">
        <v>0</v>
      </c>
    </row>
    <row r="1201" spans="1:7">
      <c r="A1201" s="4"/>
      <c r="B1201" s="4"/>
      <c r="C1201" s="302" t="s">
        <v>805</v>
      </c>
      <c r="D1201" s="303"/>
      <c r="E1201" s="304">
        <v>1</v>
      </c>
      <c r="F1201" s="305">
        <v>1</v>
      </c>
      <c r="G1201" s="306">
        <v>0</v>
      </c>
    </row>
    <row r="1202" spans="1:7">
      <c r="A1202" s="4"/>
      <c r="B1202" s="4"/>
      <c r="C1202" s="302" t="s">
        <v>541</v>
      </c>
      <c r="D1202" s="303"/>
      <c r="E1202" s="304">
        <v>1</v>
      </c>
      <c r="F1202" s="305">
        <v>1</v>
      </c>
      <c r="G1202" s="306">
        <v>0</v>
      </c>
    </row>
    <row r="1203" spans="1:7">
      <c r="A1203" s="4"/>
      <c r="B1203" s="4"/>
      <c r="C1203" s="302" t="s">
        <v>541</v>
      </c>
      <c r="D1203" s="303" t="s">
        <v>506</v>
      </c>
      <c r="E1203" s="304">
        <v>1</v>
      </c>
      <c r="F1203" s="305">
        <v>1</v>
      </c>
      <c r="G1203" s="306">
        <v>0</v>
      </c>
    </row>
    <row r="1204" spans="1:7">
      <c r="A1204" s="4"/>
      <c r="B1204" s="4"/>
      <c r="C1204" s="302" t="s">
        <v>541</v>
      </c>
      <c r="D1204" s="303" t="s">
        <v>338</v>
      </c>
      <c r="E1204" s="304">
        <v>1</v>
      </c>
      <c r="F1204" s="305">
        <v>0</v>
      </c>
      <c r="G1204" s="306">
        <v>0</v>
      </c>
    </row>
    <row r="1205" spans="1:7">
      <c r="A1205" s="4"/>
      <c r="B1205" s="4"/>
      <c r="C1205" s="302" t="s">
        <v>541</v>
      </c>
      <c r="D1205" s="303" t="s">
        <v>806</v>
      </c>
      <c r="E1205" s="304">
        <v>1</v>
      </c>
      <c r="F1205" s="305">
        <v>3</v>
      </c>
      <c r="G1205" s="306">
        <v>0</v>
      </c>
    </row>
    <row r="1206" spans="1:7">
      <c r="A1206" s="4"/>
      <c r="B1206" s="4"/>
      <c r="C1206" s="302" t="s">
        <v>610</v>
      </c>
      <c r="D1206" s="303" t="s">
        <v>213</v>
      </c>
      <c r="E1206" s="304">
        <v>1</v>
      </c>
      <c r="F1206" s="305">
        <v>0</v>
      </c>
      <c r="G1206" s="306">
        <v>0</v>
      </c>
    </row>
    <row r="1207" spans="1:7">
      <c r="A1207" s="4"/>
      <c r="B1207" s="4"/>
      <c r="C1207" s="302" t="s">
        <v>508</v>
      </c>
      <c r="D1207" s="303" t="s">
        <v>322</v>
      </c>
      <c r="E1207" s="304">
        <v>1</v>
      </c>
      <c r="F1207" s="305">
        <v>1</v>
      </c>
      <c r="G1207" s="306">
        <v>0</v>
      </c>
    </row>
    <row r="1208" spans="1:7">
      <c r="A1208" s="4"/>
      <c r="B1208" s="4"/>
      <c r="C1208" s="302" t="s">
        <v>508</v>
      </c>
      <c r="D1208" s="303" t="s">
        <v>296</v>
      </c>
      <c r="E1208" s="304">
        <v>1</v>
      </c>
      <c r="F1208" s="305">
        <v>2</v>
      </c>
      <c r="G1208" s="306">
        <v>0</v>
      </c>
    </row>
    <row r="1209" spans="1:7">
      <c r="A1209" s="4"/>
      <c r="B1209" s="4"/>
      <c r="C1209" s="302" t="s">
        <v>807</v>
      </c>
      <c r="D1209" s="303"/>
      <c r="E1209" s="304">
        <v>1</v>
      </c>
      <c r="F1209" s="305">
        <v>2</v>
      </c>
      <c r="G1209" s="306">
        <v>0</v>
      </c>
    </row>
    <row r="1210" spans="1:7">
      <c r="A1210" s="4"/>
      <c r="B1210" s="4"/>
      <c r="C1210" s="302" t="s">
        <v>808</v>
      </c>
      <c r="D1210" s="303"/>
      <c r="E1210" s="304">
        <v>1</v>
      </c>
      <c r="F1210" s="305">
        <v>1</v>
      </c>
      <c r="G1210" s="306">
        <v>0</v>
      </c>
    </row>
    <row r="1211" spans="1:7">
      <c r="A1211" s="4"/>
      <c r="B1211" s="4"/>
      <c r="C1211" s="302" t="s">
        <v>349</v>
      </c>
      <c r="D1211" s="303" t="s">
        <v>809</v>
      </c>
      <c r="E1211" s="304">
        <v>1</v>
      </c>
      <c r="F1211" s="305">
        <v>1</v>
      </c>
      <c r="G1211" s="306">
        <v>0</v>
      </c>
    </row>
    <row r="1212" spans="1:7">
      <c r="A1212" s="4"/>
      <c r="B1212" s="4"/>
      <c r="C1212" s="302" t="s">
        <v>349</v>
      </c>
      <c r="D1212" s="303" t="s">
        <v>810</v>
      </c>
      <c r="E1212" s="304">
        <v>1</v>
      </c>
      <c r="F1212" s="305">
        <v>1</v>
      </c>
      <c r="G1212" s="306">
        <v>0</v>
      </c>
    </row>
    <row r="1213" spans="1:7">
      <c r="A1213" s="4"/>
      <c r="B1213" s="4"/>
      <c r="C1213" s="302" t="s">
        <v>811</v>
      </c>
      <c r="D1213" s="303" t="s">
        <v>506</v>
      </c>
      <c r="E1213" s="304">
        <v>1</v>
      </c>
      <c r="F1213" s="305">
        <v>1</v>
      </c>
      <c r="G1213" s="306">
        <v>0</v>
      </c>
    </row>
    <row r="1214" spans="1:7">
      <c r="A1214" s="4"/>
      <c r="B1214" s="4"/>
      <c r="C1214" s="302" t="s">
        <v>811</v>
      </c>
      <c r="D1214" s="303" t="s">
        <v>411</v>
      </c>
      <c r="E1214" s="304">
        <v>1</v>
      </c>
      <c r="F1214" s="305">
        <v>1</v>
      </c>
      <c r="G1214" s="306">
        <v>0</v>
      </c>
    </row>
    <row r="1215" spans="1:7">
      <c r="A1215" s="4"/>
      <c r="B1215" s="4"/>
      <c r="C1215" s="302" t="s">
        <v>812</v>
      </c>
      <c r="D1215" s="303"/>
      <c r="E1215" s="304">
        <v>1</v>
      </c>
      <c r="F1215" s="305">
        <v>0</v>
      </c>
      <c r="G1215" s="306">
        <v>0</v>
      </c>
    </row>
    <row r="1216" spans="1:7">
      <c r="A1216" s="4"/>
      <c r="B1216" s="4"/>
      <c r="C1216" s="302" t="s">
        <v>813</v>
      </c>
      <c r="D1216" s="303" t="s">
        <v>590</v>
      </c>
      <c r="E1216" s="304">
        <v>1</v>
      </c>
      <c r="F1216" s="305">
        <v>1</v>
      </c>
      <c r="G1216" s="306">
        <v>0</v>
      </c>
    </row>
    <row r="1217" spans="1:7">
      <c r="A1217" s="4"/>
      <c r="B1217" s="4"/>
      <c r="C1217" s="302" t="s">
        <v>388</v>
      </c>
      <c r="D1217" s="303" t="s">
        <v>814</v>
      </c>
      <c r="E1217" s="304">
        <v>1</v>
      </c>
      <c r="F1217" s="305">
        <v>0</v>
      </c>
      <c r="G1217" s="306">
        <v>0</v>
      </c>
    </row>
    <row r="1218" spans="1:7">
      <c r="A1218" s="4"/>
      <c r="B1218" s="4"/>
      <c r="C1218" s="302" t="s">
        <v>388</v>
      </c>
      <c r="D1218" s="303" t="s">
        <v>815</v>
      </c>
      <c r="E1218" s="304">
        <v>1</v>
      </c>
      <c r="F1218" s="305">
        <v>1</v>
      </c>
      <c r="G1218" s="306">
        <v>0</v>
      </c>
    </row>
    <row r="1219" spans="1:7">
      <c r="A1219" s="4"/>
      <c r="B1219" s="4"/>
      <c r="C1219" s="302" t="s">
        <v>388</v>
      </c>
      <c r="D1219" s="303" t="s">
        <v>312</v>
      </c>
      <c r="E1219" s="304">
        <v>1</v>
      </c>
      <c r="F1219" s="305">
        <v>1</v>
      </c>
      <c r="G1219" s="306">
        <v>0</v>
      </c>
    </row>
    <row r="1220" spans="1:7">
      <c r="A1220" s="4"/>
      <c r="B1220" s="4"/>
      <c r="C1220" s="302" t="s">
        <v>388</v>
      </c>
      <c r="D1220" s="303" t="s">
        <v>611</v>
      </c>
      <c r="E1220" s="304">
        <v>1</v>
      </c>
      <c r="F1220" s="305">
        <v>1</v>
      </c>
      <c r="G1220" s="306">
        <v>0</v>
      </c>
    </row>
    <row r="1221" spans="1:7">
      <c r="A1221" s="4"/>
      <c r="B1221" s="4"/>
      <c r="C1221" s="302" t="s">
        <v>388</v>
      </c>
      <c r="D1221" s="303" t="s">
        <v>606</v>
      </c>
      <c r="E1221" s="304">
        <v>1</v>
      </c>
      <c r="F1221" s="305">
        <v>1</v>
      </c>
      <c r="G1221" s="306">
        <v>0</v>
      </c>
    </row>
    <row r="1222" spans="1:7">
      <c r="A1222" s="4"/>
      <c r="B1222" s="4"/>
      <c r="C1222" s="302" t="s">
        <v>816</v>
      </c>
      <c r="D1222" s="303"/>
      <c r="E1222" s="304">
        <v>1</v>
      </c>
      <c r="F1222" s="305">
        <v>1</v>
      </c>
      <c r="G1222" s="306">
        <v>0</v>
      </c>
    </row>
    <row r="1223" spans="1:7">
      <c r="A1223" s="4"/>
      <c r="B1223" s="4"/>
      <c r="C1223" s="302" t="s">
        <v>817</v>
      </c>
      <c r="D1223" s="303"/>
      <c r="E1223" s="304">
        <v>1</v>
      </c>
      <c r="F1223" s="305">
        <v>0</v>
      </c>
      <c r="G1223" s="306">
        <v>0</v>
      </c>
    </row>
    <row r="1224" spans="1:7">
      <c r="A1224" s="4"/>
      <c r="B1224" s="4"/>
      <c r="C1224" s="302" t="s">
        <v>818</v>
      </c>
      <c r="D1224" s="303" t="s">
        <v>355</v>
      </c>
      <c r="E1224" s="304">
        <v>1</v>
      </c>
      <c r="F1224" s="305">
        <v>0</v>
      </c>
      <c r="G1224" s="306">
        <v>0</v>
      </c>
    </row>
    <row r="1225" spans="1:7">
      <c r="A1225" s="4"/>
      <c r="B1225" s="4"/>
      <c r="C1225" s="302" t="s">
        <v>819</v>
      </c>
      <c r="D1225" s="303"/>
      <c r="E1225" s="304">
        <v>1</v>
      </c>
      <c r="F1225" s="305">
        <v>1</v>
      </c>
      <c r="G1225" s="306">
        <v>0</v>
      </c>
    </row>
    <row r="1226" spans="1:7">
      <c r="A1226" s="4"/>
      <c r="B1226" s="4"/>
      <c r="C1226" s="302" t="s">
        <v>819</v>
      </c>
      <c r="D1226" s="303" t="s">
        <v>820</v>
      </c>
      <c r="E1226" s="304">
        <v>1</v>
      </c>
      <c r="F1226" s="305">
        <v>2</v>
      </c>
      <c r="G1226" s="306">
        <v>0</v>
      </c>
    </row>
    <row r="1227" spans="1:7">
      <c r="A1227" s="4"/>
      <c r="B1227" s="4"/>
      <c r="C1227" s="302" t="s">
        <v>460</v>
      </c>
      <c r="D1227" s="303" t="s">
        <v>821</v>
      </c>
      <c r="E1227" s="304">
        <v>1</v>
      </c>
      <c r="F1227" s="305">
        <v>0</v>
      </c>
      <c r="G1227" s="306">
        <v>0</v>
      </c>
    </row>
    <row r="1228" spans="1:7">
      <c r="A1228" s="4"/>
      <c r="B1228" s="4"/>
      <c r="C1228" s="302" t="s">
        <v>822</v>
      </c>
      <c r="D1228" s="303"/>
      <c r="E1228" s="304">
        <v>1</v>
      </c>
      <c r="F1228" s="305">
        <v>1</v>
      </c>
      <c r="G1228" s="306">
        <v>0</v>
      </c>
    </row>
    <row r="1229" spans="1:7">
      <c r="A1229" s="4"/>
      <c r="B1229" s="4"/>
      <c r="C1229" s="302" t="s">
        <v>822</v>
      </c>
      <c r="D1229" s="303" t="s">
        <v>477</v>
      </c>
      <c r="E1229" s="304">
        <v>1</v>
      </c>
      <c r="F1229" s="305">
        <v>0</v>
      </c>
      <c r="G1229" s="306">
        <v>0</v>
      </c>
    </row>
    <row r="1230" spans="1:7">
      <c r="A1230" s="4"/>
      <c r="B1230" s="4"/>
      <c r="C1230" s="302" t="s">
        <v>704</v>
      </c>
      <c r="D1230" s="303"/>
      <c r="E1230" s="304">
        <v>1</v>
      </c>
      <c r="F1230" s="305">
        <v>0</v>
      </c>
      <c r="G1230" s="306">
        <v>0</v>
      </c>
    </row>
    <row r="1231" spans="1:7">
      <c r="A1231" s="4"/>
      <c r="B1231" s="4"/>
      <c r="C1231" s="302" t="s">
        <v>823</v>
      </c>
      <c r="D1231" s="303"/>
      <c r="E1231" s="304">
        <v>1</v>
      </c>
      <c r="F1231" s="305">
        <v>1</v>
      </c>
      <c r="G1231" s="306">
        <v>0</v>
      </c>
    </row>
    <row r="1232" spans="1:7">
      <c r="A1232" s="4"/>
      <c r="B1232" s="4"/>
      <c r="C1232" s="302" t="s">
        <v>465</v>
      </c>
      <c r="D1232" s="303" t="s">
        <v>352</v>
      </c>
      <c r="E1232" s="304">
        <v>1</v>
      </c>
      <c r="F1232" s="305">
        <v>1</v>
      </c>
      <c r="G1232" s="306">
        <v>0</v>
      </c>
    </row>
    <row r="1233" spans="1:7">
      <c r="A1233" s="4"/>
      <c r="B1233" s="4"/>
      <c r="C1233" s="302" t="s">
        <v>465</v>
      </c>
      <c r="D1233" s="303" t="s">
        <v>296</v>
      </c>
      <c r="E1233" s="304">
        <v>1</v>
      </c>
      <c r="F1233" s="305">
        <v>1</v>
      </c>
      <c r="G1233" s="306">
        <v>0</v>
      </c>
    </row>
    <row r="1234" spans="1:7">
      <c r="A1234" s="4"/>
      <c r="B1234" s="4"/>
      <c r="C1234" s="302" t="s">
        <v>301</v>
      </c>
      <c r="D1234" s="303" t="s">
        <v>824</v>
      </c>
      <c r="E1234" s="304">
        <v>1</v>
      </c>
      <c r="F1234" s="305">
        <v>2</v>
      </c>
      <c r="G1234" s="306">
        <v>0</v>
      </c>
    </row>
    <row r="1235" spans="1:7">
      <c r="A1235" s="4"/>
      <c r="B1235" s="4"/>
      <c r="C1235" s="302" t="s">
        <v>301</v>
      </c>
      <c r="D1235" s="303" t="s">
        <v>602</v>
      </c>
      <c r="E1235" s="304">
        <v>1</v>
      </c>
      <c r="F1235" s="305">
        <v>1</v>
      </c>
      <c r="G1235" s="306">
        <v>0</v>
      </c>
    </row>
    <row r="1236" spans="1:7">
      <c r="A1236" s="4"/>
      <c r="B1236" s="4"/>
      <c r="C1236" s="302" t="s">
        <v>301</v>
      </c>
      <c r="D1236" s="303" t="s">
        <v>769</v>
      </c>
      <c r="E1236" s="304">
        <v>1</v>
      </c>
      <c r="F1236" s="305">
        <v>2</v>
      </c>
      <c r="G1236" s="306">
        <v>0</v>
      </c>
    </row>
    <row r="1237" spans="1:7">
      <c r="A1237" s="4"/>
      <c r="B1237" s="4"/>
      <c r="C1237" s="302" t="s">
        <v>301</v>
      </c>
      <c r="D1237" s="303" t="s">
        <v>584</v>
      </c>
      <c r="E1237" s="304">
        <v>1</v>
      </c>
      <c r="F1237" s="305">
        <v>2</v>
      </c>
      <c r="G1237" s="306">
        <v>0</v>
      </c>
    </row>
    <row r="1238" spans="1:7">
      <c r="A1238" s="4"/>
      <c r="B1238" s="4"/>
      <c r="C1238" s="302" t="s">
        <v>301</v>
      </c>
      <c r="D1238" s="303" t="s">
        <v>825</v>
      </c>
      <c r="E1238" s="304">
        <v>1</v>
      </c>
      <c r="F1238" s="305">
        <v>1</v>
      </c>
      <c r="G1238" s="306">
        <v>0</v>
      </c>
    </row>
    <row r="1239" spans="1:7">
      <c r="A1239" s="4"/>
      <c r="B1239" s="4"/>
      <c r="C1239" s="302" t="s">
        <v>301</v>
      </c>
      <c r="D1239" s="303" t="s">
        <v>826</v>
      </c>
      <c r="E1239" s="304">
        <v>1</v>
      </c>
      <c r="F1239" s="305">
        <v>1</v>
      </c>
      <c r="G1239" s="306">
        <v>0</v>
      </c>
    </row>
    <row r="1240" spans="1:7">
      <c r="A1240" s="4"/>
      <c r="B1240" s="4"/>
      <c r="C1240" s="302" t="s">
        <v>301</v>
      </c>
      <c r="D1240" s="303" t="s">
        <v>292</v>
      </c>
      <c r="E1240" s="304">
        <v>1</v>
      </c>
      <c r="F1240" s="305">
        <v>0</v>
      </c>
      <c r="G1240" s="306">
        <v>0</v>
      </c>
    </row>
    <row r="1241" spans="1:7">
      <c r="A1241" s="4"/>
      <c r="B1241" s="4"/>
      <c r="C1241" s="302" t="s">
        <v>301</v>
      </c>
      <c r="D1241" s="303" t="s">
        <v>827</v>
      </c>
      <c r="E1241" s="304">
        <v>1</v>
      </c>
      <c r="F1241" s="305">
        <v>2</v>
      </c>
      <c r="G1241" s="306">
        <v>0</v>
      </c>
    </row>
    <row r="1242" spans="1:7">
      <c r="A1242" s="4"/>
      <c r="B1242" s="4"/>
      <c r="C1242" s="302" t="s">
        <v>301</v>
      </c>
      <c r="D1242" s="303" t="s">
        <v>495</v>
      </c>
      <c r="E1242" s="304">
        <v>1</v>
      </c>
      <c r="F1242" s="305">
        <v>1</v>
      </c>
      <c r="G1242" s="306">
        <v>0</v>
      </c>
    </row>
    <row r="1243" spans="1:7">
      <c r="A1243" s="4"/>
      <c r="B1243" s="4"/>
      <c r="C1243" s="302" t="s">
        <v>301</v>
      </c>
      <c r="D1243" s="303" t="s">
        <v>828</v>
      </c>
      <c r="E1243" s="304">
        <v>1</v>
      </c>
      <c r="F1243" s="305">
        <v>2</v>
      </c>
      <c r="G1243" s="306">
        <v>0</v>
      </c>
    </row>
    <row r="1244" spans="1:7">
      <c r="A1244" s="4"/>
      <c r="B1244" s="3"/>
      <c r="C1244" s="302" t="s">
        <v>301</v>
      </c>
      <c r="D1244" s="303" t="s">
        <v>830</v>
      </c>
      <c r="E1244" s="304">
        <v>1</v>
      </c>
      <c r="F1244" s="305">
        <v>2</v>
      </c>
      <c r="G1244" s="306">
        <v>0</v>
      </c>
    </row>
    <row r="1245" spans="1:7">
      <c r="A1245" s="4"/>
      <c r="B1245" s="208"/>
      <c r="C1245" s="302" t="s">
        <v>301</v>
      </c>
      <c r="D1245" s="303" t="s">
        <v>831</v>
      </c>
      <c r="E1245" s="304">
        <v>1</v>
      </c>
      <c r="F1245" s="305">
        <v>1</v>
      </c>
      <c r="G1245" s="306">
        <v>0</v>
      </c>
    </row>
    <row r="1246" spans="1:7">
      <c r="A1246" s="4"/>
      <c r="B1246" s="3"/>
      <c r="C1246" s="302" t="s">
        <v>301</v>
      </c>
      <c r="D1246" s="303" t="s">
        <v>832</v>
      </c>
      <c r="E1246" s="304">
        <v>1</v>
      </c>
      <c r="F1246" s="305">
        <v>1</v>
      </c>
      <c r="G1246" s="306">
        <v>0</v>
      </c>
    </row>
    <row r="1247" spans="1:7">
      <c r="A1247" s="4"/>
      <c r="B1247" s="4"/>
      <c r="C1247" s="302" t="s">
        <v>301</v>
      </c>
      <c r="D1247" s="303" t="s">
        <v>833</v>
      </c>
      <c r="E1247" s="304">
        <v>1</v>
      </c>
      <c r="F1247" s="305">
        <v>1</v>
      </c>
      <c r="G1247" s="306">
        <v>0</v>
      </c>
    </row>
    <row r="1248" spans="1:7">
      <c r="A1248" s="4"/>
      <c r="B1248" s="4"/>
      <c r="C1248" s="302" t="s">
        <v>301</v>
      </c>
      <c r="D1248" s="303" t="s">
        <v>296</v>
      </c>
      <c r="E1248" s="304">
        <v>1</v>
      </c>
      <c r="F1248" s="305">
        <v>1</v>
      </c>
      <c r="G1248" s="306">
        <v>0</v>
      </c>
    </row>
    <row r="1249" spans="1:7">
      <c r="A1249" s="4"/>
      <c r="B1249" s="4"/>
      <c r="C1249" s="302" t="s">
        <v>301</v>
      </c>
      <c r="D1249" s="303" t="s">
        <v>7</v>
      </c>
      <c r="E1249" s="304">
        <v>1</v>
      </c>
      <c r="F1249" s="305">
        <v>2</v>
      </c>
      <c r="G1249" s="306">
        <v>0</v>
      </c>
    </row>
    <row r="1250" spans="1:7">
      <c r="A1250" s="4"/>
      <c r="B1250" s="4"/>
      <c r="C1250" s="302" t="s">
        <v>301</v>
      </c>
      <c r="D1250" s="303" t="s">
        <v>505</v>
      </c>
      <c r="E1250" s="304">
        <v>1</v>
      </c>
      <c r="F1250" s="305">
        <v>2</v>
      </c>
      <c r="G1250" s="306">
        <v>0</v>
      </c>
    </row>
    <row r="1251" spans="1:7">
      <c r="A1251" s="4"/>
      <c r="B1251" s="4"/>
      <c r="C1251" s="302" t="s">
        <v>301</v>
      </c>
      <c r="D1251" s="303" t="s">
        <v>310</v>
      </c>
      <c r="E1251" s="304">
        <v>1</v>
      </c>
      <c r="F1251" s="305">
        <v>1</v>
      </c>
      <c r="G1251" s="306">
        <v>0</v>
      </c>
    </row>
    <row r="1252" spans="1:7">
      <c r="A1252" s="4"/>
      <c r="B1252" s="4"/>
      <c r="C1252" s="302" t="s">
        <v>301</v>
      </c>
      <c r="D1252" s="303" t="s">
        <v>834</v>
      </c>
      <c r="E1252" s="304">
        <v>1</v>
      </c>
      <c r="F1252" s="305">
        <v>2</v>
      </c>
      <c r="G1252" s="306">
        <v>0</v>
      </c>
    </row>
    <row r="1253" spans="1:7">
      <c r="A1253" s="4"/>
      <c r="B1253" s="4"/>
      <c r="C1253" s="302" t="s">
        <v>301</v>
      </c>
      <c r="D1253" s="303" t="s">
        <v>835</v>
      </c>
      <c r="E1253" s="304">
        <v>1</v>
      </c>
      <c r="F1253" s="305">
        <v>1</v>
      </c>
      <c r="G1253" s="306">
        <v>0</v>
      </c>
    </row>
    <row r="1254" spans="1:7">
      <c r="A1254" s="4"/>
      <c r="B1254" s="4"/>
      <c r="C1254" s="302" t="s">
        <v>301</v>
      </c>
      <c r="D1254" s="303" t="s">
        <v>836</v>
      </c>
      <c r="E1254" s="304">
        <v>1</v>
      </c>
      <c r="F1254" s="305">
        <v>1</v>
      </c>
      <c r="G1254" s="306">
        <v>0</v>
      </c>
    </row>
    <row r="1255" spans="1:7">
      <c r="A1255" s="4"/>
      <c r="B1255" s="4"/>
      <c r="C1255" s="302" t="s">
        <v>455</v>
      </c>
      <c r="D1255" s="303" t="s">
        <v>353</v>
      </c>
      <c r="E1255" s="304">
        <v>1</v>
      </c>
      <c r="F1255" s="305">
        <v>0</v>
      </c>
      <c r="G1255" s="306">
        <v>0</v>
      </c>
    </row>
    <row r="1256" spans="1:7">
      <c r="A1256" s="4"/>
      <c r="B1256" s="4"/>
      <c r="C1256" s="302" t="s">
        <v>631</v>
      </c>
      <c r="D1256" s="303"/>
      <c r="E1256" s="304">
        <v>1</v>
      </c>
      <c r="F1256" s="305">
        <v>0</v>
      </c>
      <c r="G1256" s="306">
        <v>0</v>
      </c>
    </row>
    <row r="1257" spans="1:7">
      <c r="A1257" s="4"/>
      <c r="B1257" s="4"/>
      <c r="C1257" s="302" t="s">
        <v>631</v>
      </c>
      <c r="D1257" s="303" t="s">
        <v>377</v>
      </c>
      <c r="E1257" s="304">
        <v>1</v>
      </c>
      <c r="F1257" s="305">
        <v>0</v>
      </c>
      <c r="G1257" s="306">
        <v>0</v>
      </c>
    </row>
    <row r="1258" spans="1:7">
      <c r="A1258" s="4"/>
      <c r="B1258" s="4"/>
      <c r="C1258" s="302" t="s">
        <v>631</v>
      </c>
      <c r="D1258" s="303" t="s">
        <v>337</v>
      </c>
      <c r="E1258" s="304">
        <v>1</v>
      </c>
      <c r="F1258" s="305">
        <v>0</v>
      </c>
      <c r="G1258" s="306">
        <v>0</v>
      </c>
    </row>
    <row r="1259" spans="1:7">
      <c r="A1259" s="4"/>
      <c r="B1259" s="4"/>
      <c r="C1259" s="302" t="s">
        <v>631</v>
      </c>
      <c r="D1259" s="303" t="s">
        <v>467</v>
      </c>
      <c r="E1259" s="304">
        <v>1</v>
      </c>
      <c r="F1259" s="305">
        <v>1</v>
      </c>
      <c r="G1259" s="306">
        <v>0</v>
      </c>
    </row>
    <row r="1260" spans="1:7">
      <c r="A1260" s="4"/>
      <c r="B1260" s="4"/>
      <c r="C1260" s="302" t="s">
        <v>793</v>
      </c>
      <c r="D1260" s="303"/>
      <c r="E1260" s="304">
        <v>1</v>
      </c>
      <c r="F1260" s="305">
        <v>1</v>
      </c>
      <c r="G1260" s="306">
        <v>0</v>
      </c>
    </row>
    <row r="1261" spans="1:7">
      <c r="A1261" s="4"/>
      <c r="B1261" s="4"/>
      <c r="C1261" s="302" t="s">
        <v>616</v>
      </c>
      <c r="D1261" s="303"/>
      <c r="E1261" s="304">
        <v>1</v>
      </c>
      <c r="F1261" s="305">
        <v>0</v>
      </c>
      <c r="G1261" s="306">
        <v>0</v>
      </c>
    </row>
    <row r="1262" spans="1:7">
      <c r="A1262" s="4"/>
      <c r="B1262" s="4"/>
      <c r="C1262" s="302" t="s">
        <v>509</v>
      </c>
      <c r="D1262" s="303" t="s">
        <v>405</v>
      </c>
      <c r="E1262" s="304">
        <v>1</v>
      </c>
      <c r="F1262" s="305">
        <v>2</v>
      </c>
      <c r="G1262" s="306">
        <v>0</v>
      </c>
    </row>
    <row r="1263" spans="1:7">
      <c r="A1263" s="4"/>
      <c r="B1263" s="3" t="s">
        <v>3</v>
      </c>
      <c r="C1263" s="302" t="s">
        <v>523</v>
      </c>
      <c r="D1263" s="303"/>
      <c r="E1263" s="304">
        <v>1</v>
      </c>
      <c r="F1263" s="305">
        <v>1</v>
      </c>
      <c r="G1263" s="306">
        <v>0</v>
      </c>
    </row>
    <row r="1264" spans="1:7">
      <c r="A1264" s="4"/>
      <c r="B1264" s="3" t="s">
        <v>4</v>
      </c>
      <c r="C1264" s="302" t="s">
        <v>523</v>
      </c>
      <c r="D1264" s="303" t="s">
        <v>299</v>
      </c>
      <c r="E1264" s="304">
        <v>1</v>
      </c>
      <c r="F1264" s="305">
        <v>0</v>
      </c>
      <c r="G1264" s="306">
        <v>0</v>
      </c>
    </row>
    <row r="1265" spans="1:7">
      <c r="A1265" s="4"/>
      <c r="B1265" s="3" t="s">
        <v>5</v>
      </c>
      <c r="C1265" s="302" t="s">
        <v>523</v>
      </c>
      <c r="D1265" s="303" t="s">
        <v>735</v>
      </c>
      <c r="E1265" s="304">
        <v>1</v>
      </c>
      <c r="F1265" s="305">
        <v>2</v>
      </c>
      <c r="G1265" s="306">
        <v>0</v>
      </c>
    </row>
    <row r="1266" spans="1:7">
      <c r="A1266" s="4"/>
      <c r="B1266" s="4"/>
      <c r="C1266" s="302" t="s">
        <v>582</v>
      </c>
      <c r="D1266" s="303" t="s">
        <v>335</v>
      </c>
      <c r="E1266" s="304">
        <v>1</v>
      </c>
      <c r="F1266" s="305">
        <v>0</v>
      </c>
      <c r="G1266" s="306">
        <v>0</v>
      </c>
    </row>
    <row r="1267" spans="1:7">
      <c r="A1267" s="4"/>
      <c r="B1267" s="4"/>
      <c r="C1267" s="302" t="s">
        <v>840</v>
      </c>
      <c r="D1267" s="303"/>
      <c r="E1267" s="304">
        <v>1</v>
      </c>
      <c r="F1267" s="305">
        <v>1</v>
      </c>
      <c r="G1267" s="306">
        <v>0</v>
      </c>
    </row>
    <row r="1268" spans="1:7">
      <c r="A1268" s="4"/>
      <c r="B1268" s="4"/>
      <c r="C1268" s="302" t="s">
        <v>841</v>
      </c>
      <c r="D1268" s="303"/>
      <c r="E1268" s="304">
        <v>1</v>
      </c>
      <c r="F1268" s="305">
        <v>0</v>
      </c>
      <c r="G1268" s="306">
        <v>0</v>
      </c>
    </row>
    <row r="1269" spans="1:7">
      <c r="A1269" s="4"/>
      <c r="B1269" s="4"/>
      <c r="C1269" s="302" t="s">
        <v>316</v>
      </c>
      <c r="D1269" s="303" t="s">
        <v>289</v>
      </c>
      <c r="E1269" s="304">
        <v>1</v>
      </c>
      <c r="F1269" s="305">
        <v>0</v>
      </c>
      <c r="G1269" s="306">
        <v>0</v>
      </c>
    </row>
    <row r="1270" spans="1:7">
      <c r="A1270" s="4"/>
      <c r="B1270" s="4"/>
      <c r="C1270" s="302" t="s">
        <v>316</v>
      </c>
      <c r="D1270" s="303" t="s">
        <v>319</v>
      </c>
      <c r="E1270" s="304">
        <v>1</v>
      </c>
      <c r="F1270" s="305">
        <v>0</v>
      </c>
      <c r="G1270" s="306">
        <v>0</v>
      </c>
    </row>
    <row r="1271" spans="1:7">
      <c r="A1271" s="4"/>
      <c r="B1271" s="4"/>
      <c r="C1271" s="302" t="s">
        <v>316</v>
      </c>
      <c r="D1271" s="303" t="s">
        <v>446</v>
      </c>
      <c r="E1271" s="304">
        <v>1</v>
      </c>
      <c r="F1271" s="305">
        <v>2</v>
      </c>
      <c r="G1271" s="306">
        <v>0</v>
      </c>
    </row>
    <row r="1272" spans="1:7">
      <c r="A1272" s="4"/>
      <c r="B1272" s="4"/>
      <c r="C1272" s="302" t="s">
        <v>316</v>
      </c>
      <c r="D1272" s="303" t="s">
        <v>290</v>
      </c>
      <c r="E1272" s="304">
        <v>1</v>
      </c>
      <c r="F1272" s="305">
        <v>0</v>
      </c>
      <c r="G1272" s="306">
        <v>0</v>
      </c>
    </row>
    <row r="1273" spans="1:7">
      <c r="A1273" s="4"/>
      <c r="B1273" s="4"/>
      <c r="C1273" s="302" t="s">
        <v>316</v>
      </c>
      <c r="D1273" s="303" t="s">
        <v>287</v>
      </c>
      <c r="E1273" s="304">
        <v>1</v>
      </c>
      <c r="F1273" s="305">
        <v>0</v>
      </c>
      <c r="G1273" s="306">
        <v>0</v>
      </c>
    </row>
    <row r="1274" spans="1:7">
      <c r="A1274" s="4"/>
      <c r="B1274" s="4"/>
      <c r="C1274" s="302" t="s">
        <v>316</v>
      </c>
      <c r="D1274" s="303" t="s">
        <v>284</v>
      </c>
      <c r="E1274" s="304">
        <v>1</v>
      </c>
      <c r="F1274" s="305">
        <v>0</v>
      </c>
      <c r="G1274" s="306">
        <v>0</v>
      </c>
    </row>
    <row r="1275" spans="1:7">
      <c r="A1275" s="4"/>
      <c r="B1275" s="4"/>
      <c r="C1275" s="302" t="s">
        <v>316</v>
      </c>
      <c r="D1275" s="303" t="s">
        <v>461</v>
      </c>
      <c r="E1275" s="304">
        <v>1</v>
      </c>
      <c r="F1275" s="305">
        <v>0</v>
      </c>
      <c r="G1275" s="306">
        <v>0</v>
      </c>
    </row>
    <row r="1276" spans="1:7">
      <c r="A1276" s="4"/>
      <c r="B1276" s="4"/>
      <c r="C1276" s="302" t="s">
        <v>316</v>
      </c>
      <c r="D1276" s="303" t="s">
        <v>298</v>
      </c>
      <c r="E1276" s="304">
        <v>1</v>
      </c>
      <c r="F1276" s="305">
        <v>0</v>
      </c>
      <c r="G1276" s="306">
        <v>0</v>
      </c>
    </row>
    <row r="1277" spans="1:7">
      <c r="A1277" s="4"/>
      <c r="B1277" s="4"/>
      <c r="C1277" s="302" t="s">
        <v>307</v>
      </c>
      <c r="D1277" s="303" t="s">
        <v>289</v>
      </c>
      <c r="E1277" s="304">
        <v>1</v>
      </c>
      <c r="F1277" s="305">
        <v>0</v>
      </c>
      <c r="G1277" s="306">
        <v>0</v>
      </c>
    </row>
    <row r="1278" spans="1:7">
      <c r="A1278" s="4"/>
      <c r="B1278" s="4"/>
      <c r="C1278" s="302" t="s">
        <v>307</v>
      </c>
      <c r="D1278" s="303" t="s">
        <v>761</v>
      </c>
      <c r="E1278" s="304">
        <v>1</v>
      </c>
      <c r="F1278" s="305">
        <v>1</v>
      </c>
      <c r="G1278" s="306">
        <v>0</v>
      </c>
    </row>
    <row r="1279" spans="1:7">
      <c r="A1279" s="4"/>
      <c r="B1279" s="4"/>
      <c r="C1279" s="302" t="s">
        <v>307</v>
      </c>
      <c r="D1279" s="303" t="s">
        <v>622</v>
      </c>
      <c r="E1279" s="304">
        <v>1</v>
      </c>
      <c r="F1279" s="305">
        <v>0</v>
      </c>
      <c r="G1279" s="306">
        <v>0</v>
      </c>
    </row>
    <row r="1280" spans="1:7">
      <c r="A1280" s="4"/>
      <c r="B1280" s="4"/>
      <c r="C1280" s="302" t="s">
        <v>307</v>
      </c>
      <c r="D1280" s="303" t="s">
        <v>39</v>
      </c>
      <c r="E1280" s="304">
        <v>1</v>
      </c>
      <c r="F1280" s="305">
        <v>1</v>
      </c>
      <c r="G1280" s="306">
        <v>0</v>
      </c>
    </row>
    <row r="1281" spans="1:7">
      <c r="A1281" s="4"/>
      <c r="B1281" s="4"/>
      <c r="C1281" s="302" t="s">
        <v>307</v>
      </c>
      <c r="D1281" s="303" t="s">
        <v>288</v>
      </c>
      <c r="E1281" s="304">
        <v>1</v>
      </c>
      <c r="F1281" s="305">
        <v>2</v>
      </c>
      <c r="G1281" s="306">
        <v>0</v>
      </c>
    </row>
    <row r="1282" spans="1:7">
      <c r="A1282" s="4"/>
      <c r="B1282" s="4"/>
      <c r="C1282" s="302" t="s">
        <v>843</v>
      </c>
      <c r="D1282" s="303" t="s">
        <v>844</v>
      </c>
      <c r="E1282" s="304">
        <v>1</v>
      </c>
      <c r="F1282" s="305">
        <v>1</v>
      </c>
      <c r="G1282" s="306">
        <v>0</v>
      </c>
    </row>
    <row r="1283" spans="1:7">
      <c r="A1283" s="4"/>
      <c r="B1283" s="4"/>
      <c r="C1283" s="302" t="s">
        <v>814</v>
      </c>
      <c r="D1283" s="303" t="s">
        <v>801</v>
      </c>
      <c r="E1283" s="304">
        <v>1</v>
      </c>
      <c r="F1283" s="305">
        <v>0</v>
      </c>
      <c r="G1283" s="306">
        <v>0</v>
      </c>
    </row>
    <row r="1284" spans="1:7">
      <c r="A1284" s="4"/>
      <c r="B1284" s="4"/>
      <c r="C1284" s="302" t="s">
        <v>493</v>
      </c>
      <c r="D1284" s="303"/>
      <c r="E1284" s="304">
        <v>1</v>
      </c>
      <c r="F1284" s="305">
        <v>0</v>
      </c>
      <c r="G1284" s="306">
        <v>0</v>
      </c>
    </row>
    <row r="1285" spans="1:7">
      <c r="A1285" s="4"/>
      <c r="B1285" s="4"/>
      <c r="C1285" s="302" t="s">
        <v>846</v>
      </c>
      <c r="D1285" s="303" t="s">
        <v>686</v>
      </c>
      <c r="E1285" s="304">
        <v>1</v>
      </c>
      <c r="F1285" s="305">
        <v>2</v>
      </c>
      <c r="G1285" s="306">
        <v>0</v>
      </c>
    </row>
    <row r="1286" spans="1:7">
      <c r="A1286" s="4"/>
      <c r="B1286" s="4"/>
      <c r="C1286" s="302" t="s">
        <v>502</v>
      </c>
      <c r="D1286" s="303" t="s">
        <v>398</v>
      </c>
      <c r="E1286" s="304">
        <v>1</v>
      </c>
      <c r="F1286" s="305">
        <v>0</v>
      </c>
      <c r="G1286" s="306">
        <v>0</v>
      </c>
    </row>
    <row r="1287" spans="1:7">
      <c r="A1287" s="4"/>
      <c r="B1287" s="4"/>
      <c r="C1287" s="302" t="s">
        <v>607</v>
      </c>
      <c r="D1287" s="303"/>
      <c r="E1287" s="304">
        <v>1</v>
      </c>
      <c r="F1287" s="305">
        <v>0</v>
      </c>
      <c r="G1287" s="306">
        <v>0</v>
      </c>
    </row>
    <row r="1288" spans="1:7">
      <c r="A1288" s="4"/>
      <c r="B1288" s="4"/>
      <c r="C1288" s="302" t="s">
        <v>607</v>
      </c>
      <c r="D1288" s="303" t="s">
        <v>847</v>
      </c>
      <c r="E1288" s="304">
        <v>1</v>
      </c>
      <c r="F1288" s="305">
        <v>5</v>
      </c>
      <c r="G1288" s="306">
        <v>0</v>
      </c>
    </row>
    <row r="1289" spans="1:7">
      <c r="A1289" s="4"/>
      <c r="B1289" s="4"/>
      <c r="C1289" s="302" t="s">
        <v>848</v>
      </c>
      <c r="D1289" s="303"/>
      <c r="E1289" s="304">
        <v>1</v>
      </c>
      <c r="F1289" s="305">
        <v>1</v>
      </c>
      <c r="G1289" s="306">
        <v>0</v>
      </c>
    </row>
    <row r="1290" spans="1:7">
      <c r="A1290" s="4"/>
      <c r="B1290" s="4"/>
      <c r="C1290" s="302" t="s">
        <v>213</v>
      </c>
      <c r="D1290" s="303" t="s">
        <v>712</v>
      </c>
      <c r="E1290" s="304">
        <v>1</v>
      </c>
      <c r="F1290" s="305">
        <v>0</v>
      </c>
      <c r="G1290" s="306">
        <v>0</v>
      </c>
    </row>
    <row r="1291" spans="1:7">
      <c r="A1291" s="4"/>
      <c r="B1291" s="4"/>
      <c r="C1291" s="302" t="s">
        <v>213</v>
      </c>
      <c r="D1291" s="303" t="s">
        <v>83</v>
      </c>
      <c r="E1291" s="304">
        <v>1</v>
      </c>
      <c r="F1291" s="305">
        <v>1</v>
      </c>
      <c r="G1291" s="306">
        <v>0</v>
      </c>
    </row>
    <row r="1292" spans="1:7">
      <c r="A1292" s="4"/>
      <c r="B1292" s="4"/>
      <c r="C1292" s="302" t="s">
        <v>213</v>
      </c>
      <c r="D1292" s="303" t="s">
        <v>434</v>
      </c>
      <c r="E1292" s="304">
        <v>1</v>
      </c>
      <c r="F1292" s="305">
        <v>1</v>
      </c>
      <c r="G1292" s="306">
        <v>0</v>
      </c>
    </row>
    <row r="1293" spans="1:7">
      <c r="A1293" s="4"/>
      <c r="B1293" s="4"/>
      <c r="C1293" s="302" t="s">
        <v>213</v>
      </c>
      <c r="D1293" s="303" t="s">
        <v>849</v>
      </c>
      <c r="E1293" s="304">
        <v>1</v>
      </c>
      <c r="F1293" s="305">
        <v>1</v>
      </c>
      <c r="G1293" s="306">
        <v>0</v>
      </c>
    </row>
    <row r="1294" spans="1:7">
      <c r="A1294" s="4"/>
      <c r="B1294" s="4"/>
      <c r="C1294" s="302" t="s">
        <v>213</v>
      </c>
      <c r="D1294" s="303" t="s">
        <v>316</v>
      </c>
      <c r="E1294" s="304">
        <v>1</v>
      </c>
      <c r="F1294" s="305">
        <v>1</v>
      </c>
      <c r="G1294" s="306">
        <v>0</v>
      </c>
    </row>
    <row r="1295" spans="1:7">
      <c r="A1295" s="4"/>
      <c r="B1295" s="4"/>
      <c r="C1295" s="302" t="s">
        <v>213</v>
      </c>
      <c r="D1295" s="303" t="s">
        <v>502</v>
      </c>
      <c r="E1295" s="304">
        <v>1</v>
      </c>
      <c r="F1295" s="305">
        <v>1</v>
      </c>
      <c r="G1295" s="306">
        <v>0</v>
      </c>
    </row>
    <row r="1296" spans="1:7">
      <c r="A1296" s="4"/>
      <c r="B1296" s="4"/>
      <c r="C1296" s="302" t="s">
        <v>213</v>
      </c>
      <c r="D1296" s="303" t="s">
        <v>472</v>
      </c>
      <c r="E1296" s="304">
        <v>1</v>
      </c>
      <c r="F1296" s="305">
        <v>0</v>
      </c>
      <c r="G1296" s="306">
        <v>0</v>
      </c>
    </row>
    <row r="1297" spans="1:7">
      <c r="A1297" s="4"/>
      <c r="B1297" s="4"/>
      <c r="C1297" s="302" t="s">
        <v>213</v>
      </c>
      <c r="D1297" s="303" t="s">
        <v>850</v>
      </c>
      <c r="E1297" s="304">
        <v>1</v>
      </c>
      <c r="F1297" s="305">
        <v>0</v>
      </c>
      <c r="G1297" s="306">
        <v>0</v>
      </c>
    </row>
    <row r="1298" spans="1:7">
      <c r="A1298" s="4"/>
      <c r="B1298" s="4"/>
      <c r="C1298" s="302" t="s">
        <v>213</v>
      </c>
      <c r="D1298" s="303" t="s">
        <v>415</v>
      </c>
      <c r="E1298" s="304">
        <v>1</v>
      </c>
      <c r="F1298" s="305">
        <v>1</v>
      </c>
      <c r="G1298" s="306">
        <v>0</v>
      </c>
    </row>
    <row r="1299" spans="1:7">
      <c r="A1299" s="4"/>
      <c r="B1299" s="4"/>
      <c r="C1299" s="302" t="s">
        <v>213</v>
      </c>
      <c r="D1299" s="303" t="s">
        <v>765</v>
      </c>
      <c r="E1299" s="304">
        <v>1</v>
      </c>
      <c r="F1299" s="305">
        <v>1</v>
      </c>
      <c r="G1299" s="306">
        <v>0</v>
      </c>
    </row>
    <row r="1300" spans="1:7">
      <c r="A1300" s="4"/>
      <c r="B1300" s="4"/>
      <c r="C1300" s="302" t="s">
        <v>213</v>
      </c>
      <c r="D1300" s="303" t="s">
        <v>851</v>
      </c>
      <c r="E1300" s="304">
        <v>1</v>
      </c>
      <c r="F1300" s="305">
        <v>1</v>
      </c>
      <c r="G1300" s="306">
        <v>0</v>
      </c>
    </row>
    <row r="1301" spans="1:7">
      <c r="A1301" s="4"/>
      <c r="B1301" s="4"/>
      <c r="C1301" s="302" t="s">
        <v>213</v>
      </c>
      <c r="D1301" s="303" t="s">
        <v>852</v>
      </c>
      <c r="E1301" s="304">
        <v>1</v>
      </c>
      <c r="F1301" s="305">
        <v>0</v>
      </c>
      <c r="G1301" s="306">
        <v>0</v>
      </c>
    </row>
    <row r="1302" spans="1:7">
      <c r="A1302" s="4"/>
      <c r="B1302" s="4"/>
      <c r="C1302" s="302" t="s">
        <v>213</v>
      </c>
      <c r="D1302" s="303" t="s">
        <v>518</v>
      </c>
      <c r="E1302" s="304">
        <v>1</v>
      </c>
      <c r="F1302" s="305">
        <v>0</v>
      </c>
      <c r="G1302" s="306">
        <v>0</v>
      </c>
    </row>
    <row r="1303" spans="1:7">
      <c r="A1303" s="4"/>
      <c r="B1303" s="4"/>
      <c r="C1303" s="302" t="s">
        <v>213</v>
      </c>
      <c r="D1303" s="303" t="s">
        <v>338</v>
      </c>
      <c r="E1303" s="304">
        <v>1</v>
      </c>
      <c r="F1303" s="305">
        <v>1</v>
      </c>
      <c r="G1303" s="306">
        <v>0</v>
      </c>
    </row>
    <row r="1304" spans="1:7">
      <c r="A1304" s="4"/>
      <c r="B1304" s="4"/>
      <c r="C1304" s="302" t="s">
        <v>213</v>
      </c>
      <c r="D1304" s="303" t="s">
        <v>853</v>
      </c>
      <c r="E1304" s="304">
        <v>1</v>
      </c>
      <c r="F1304" s="305">
        <v>0</v>
      </c>
      <c r="G1304" s="306">
        <v>0</v>
      </c>
    </row>
    <row r="1305" spans="1:7">
      <c r="A1305" s="4"/>
      <c r="B1305" s="4"/>
      <c r="C1305" s="302" t="s">
        <v>213</v>
      </c>
      <c r="D1305" s="303" t="s">
        <v>395</v>
      </c>
      <c r="E1305" s="304">
        <v>1</v>
      </c>
      <c r="F1305" s="305">
        <v>1</v>
      </c>
      <c r="G1305" s="306">
        <v>0</v>
      </c>
    </row>
    <row r="1306" spans="1:7">
      <c r="A1306" s="4"/>
      <c r="B1306" s="4"/>
      <c r="C1306" s="302" t="s">
        <v>213</v>
      </c>
      <c r="D1306" s="303" t="s">
        <v>318</v>
      </c>
      <c r="E1306" s="304">
        <v>1</v>
      </c>
      <c r="F1306" s="305">
        <v>1</v>
      </c>
      <c r="G1306" s="306">
        <v>0</v>
      </c>
    </row>
    <row r="1307" spans="1:7">
      <c r="A1307" s="4"/>
      <c r="B1307" s="4"/>
      <c r="C1307" s="302" t="s">
        <v>213</v>
      </c>
      <c r="D1307" s="303" t="s">
        <v>566</v>
      </c>
      <c r="E1307" s="304">
        <v>1</v>
      </c>
      <c r="F1307" s="305">
        <v>2</v>
      </c>
      <c r="G1307" s="306">
        <v>0</v>
      </c>
    </row>
    <row r="1308" spans="1:7">
      <c r="A1308" s="4"/>
      <c r="B1308" s="4"/>
      <c r="C1308" s="302" t="s">
        <v>854</v>
      </c>
      <c r="D1308" s="303"/>
      <c r="E1308" s="304">
        <v>1</v>
      </c>
      <c r="F1308" s="305">
        <v>0</v>
      </c>
      <c r="G1308" s="306">
        <v>0</v>
      </c>
    </row>
    <row r="1309" spans="1:7">
      <c r="A1309" s="4"/>
      <c r="B1309" s="4"/>
      <c r="C1309" s="302" t="s">
        <v>283</v>
      </c>
      <c r="D1309" s="303" t="s">
        <v>289</v>
      </c>
      <c r="E1309" s="304">
        <v>1</v>
      </c>
      <c r="F1309" s="305">
        <v>0</v>
      </c>
      <c r="G1309" s="306">
        <v>0</v>
      </c>
    </row>
    <row r="1310" spans="1:7">
      <c r="A1310" s="4"/>
      <c r="B1310" s="4"/>
      <c r="C1310" s="302" t="s">
        <v>283</v>
      </c>
      <c r="D1310" s="303" t="s">
        <v>319</v>
      </c>
      <c r="E1310" s="304">
        <v>1</v>
      </c>
      <c r="F1310" s="305">
        <v>0</v>
      </c>
      <c r="G1310" s="306">
        <v>0</v>
      </c>
    </row>
    <row r="1311" spans="1:7">
      <c r="A1311" s="4"/>
      <c r="B1311" s="4"/>
      <c r="C1311" s="302" t="s">
        <v>283</v>
      </c>
      <c r="D1311" s="303" t="s">
        <v>855</v>
      </c>
      <c r="E1311" s="304">
        <v>1</v>
      </c>
      <c r="F1311" s="305">
        <v>1</v>
      </c>
      <c r="G1311" s="306">
        <v>0</v>
      </c>
    </row>
    <row r="1312" spans="1:7">
      <c r="A1312" s="4"/>
      <c r="B1312" s="4"/>
      <c r="C1312" s="302" t="s">
        <v>283</v>
      </c>
      <c r="D1312" s="303" t="s">
        <v>365</v>
      </c>
      <c r="E1312" s="304">
        <v>1</v>
      </c>
      <c r="F1312" s="305">
        <v>1</v>
      </c>
      <c r="G1312" s="306">
        <v>0</v>
      </c>
    </row>
    <row r="1313" spans="1:7">
      <c r="A1313" s="4"/>
      <c r="B1313" s="4"/>
      <c r="C1313" s="302" t="s">
        <v>283</v>
      </c>
      <c r="D1313" s="303" t="s">
        <v>339</v>
      </c>
      <c r="E1313" s="304">
        <v>1</v>
      </c>
      <c r="F1313" s="305">
        <v>0</v>
      </c>
      <c r="G1313" s="306">
        <v>0</v>
      </c>
    </row>
    <row r="1314" spans="1:7">
      <c r="A1314" s="4"/>
      <c r="B1314" s="4"/>
      <c r="C1314" s="302" t="s">
        <v>283</v>
      </c>
      <c r="D1314" s="303" t="s">
        <v>800</v>
      </c>
      <c r="E1314" s="304">
        <v>1</v>
      </c>
      <c r="F1314" s="305">
        <v>0</v>
      </c>
      <c r="G1314" s="306">
        <v>0</v>
      </c>
    </row>
    <row r="1315" spans="1:7">
      <c r="A1315" s="4"/>
      <c r="B1315" s="4"/>
      <c r="C1315" s="302" t="s">
        <v>283</v>
      </c>
      <c r="D1315" s="303" t="s">
        <v>455</v>
      </c>
      <c r="E1315" s="304">
        <v>1</v>
      </c>
      <c r="F1315" s="305">
        <v>2</v>
      </c>
      <c r="G1315" s="306">
        <v>0</v>
      </c>
    </row>
    <row r="1316" spans="1:7">
      <c r="A1316" s="4"/>
      <c r="B1316" s="4"/>
      <c r="C1316" s="302" t="s">
        <v>283</v>
      </c>
      <c r="D1316" s="303" t="s">
        <v>213</v>
      </c>
      <c r="E1316" s="304">
        <v>1</v>
      </c>
      <c r="F1316" s="305">
        <v>0</v>
      </c>
      <c r="G1316" s="306">
        <v>0</v>
      </c>
    </row>
    <row r="1317" spans="1:7">
      <c r="A1317" s="4"/>
      <c r="B1317" s="4"/>
      <c r="C1317" s="302" t="s">
        <v>283</v>
      </c>
      <c r="D1317" s="303" t="s">
        <v>856</v>
      </c>
      <c r="E1317" s="304">
        <v>1</v>
      </c>
      <c r="F1317" s="305">
        <v>3</v>
      </c>
      <c r="G1317" s="306">
        <v>0</v>
      </c>
    </row>
    <row r="1318" spans="1:7">
      <c r="A1318" s="4"/>
      <c r="B1318" s="4"/>
      <c r="C1318" s="302" t="s">
        <v>283</v>
      </c>
      <c r="D1318" s="303" t="s">
        <v>303</v>
      </c>
      <c r="E1318" s="304">
        <v>1</v>
      </c>
      <c r="F1318" s="305">
        <v>0</v>
      </c>
      <c r="G1318" s="306">
        <v>0</v>
      </c>
    </row>
    <row r="1319" spans="1:7">
      <c r="A1319" s="4"/>
      <c r="B1319" s="4"/>
      <c r="C1319" s="302" t="s">
        <v>283</v>
      </c>
      <c r="D1319" s="303" t="s">
        <v>525</v>
      </c>
      <c r="E1319" s="304">
        <v>1</v>
      </c>
      <c r="F1319" s="305">
        <v>1</v>
      </c>
      <c r="G1319" s="306">
        <v>0</v>
      </c>
    </row>
    <row r="1320" spans="1:7">
      <c r="A1320" s="4"/>
      <c r="B1320" s="4"/>
      <c r="C1320" s="302" t="s">
        <v>283</v>
      </c>
      <c r="D1320" s="303" t="s">
        <v>461</v>
      </c>
      <c r="E1320" s="304">
        <v>1</v>
      </c>
      <c r="F1320" s="305">
        <v>1</v>
      </c>
      <c r="G1320" s="306">
        <v>0</v>
      </c>
    </row>
    <row r="1321" spans="1:7">
      <c r="A1321" s="4"/>
      <c r="B1321" s="4"/>
      <c r="C1321" s="302" t="s">
        <v>283</v>
      </c>
      <c r="D1321" s="303" t="s">
        <v>346</v>
      </c>
      <c r="E1321" s="304">
        <v>1</v>
      </c>
      <c r="F1321" s="305">
        <v>0</v>
      </c>
      <c r="G1321" s="306">
        <v>0</v>
      </c>
    </row>
    <row r="1322" spans="1:7">
      <c r="A1322" s="4"/>
      <c r="B1322" s="4"/>
      <c r="C1322" s="302" t="s">
        <v>283</v>
      </c>
      <c r="D1322" s="303" t="s">
        <v>857</v>
      </c>
      <c r="E1322" s="304">
        <v>1</v>
      </c>
      <c r="F1322" s="305">
        <v>2</v>
      </c>
      <c r="G1322" s="306">
        <v>0</v>
      </c>
    </row>
    <row r="1323" spans="1:7">
      <c r="A1323" s="4"/>
      <c r="B1323" s="4"/>
      <c r="C1323" s="302" t="s">
        <v>283</v>
      </c>
      <c r="D1323" s="303" t="s">
        <v>858</v>
      </c>
      <c r="E1323" s="304">
        <v>1</v>
      </c>
      <c r="F1323" s="305">
        <v>3</v>
      </c>
      <c r="G1323" s="306">
        <v>0</v>
      </c>
    </row>
    <row r="1324" spans="1:7">
      <c r="A1324" s="4"/>
      <c r="B1324" s="4"/>
      <c r="C1324" s="302" t="s">
        <v>283</v>
      </c>
      <c r="D1324" s="303" t="s">
        <v>378</v>
      </c>
      <c r="E1324" s="304">
        <v>1</v>
      </c>
      <c r="F1324" s="305">
        <v>0</v>
      </c>
      <c r="G1324" s="306">
        <v>0</v>
      </c>
    </row>
    <row r="1325" spans="1:7">
      <c r="A1325" s="4"/>
      <c r="B1325" s="4"/>
      <c r="C1325" s="302" t="s">
        <v>283</v>
      </c>
      <c r="D1325" s="303" t="s">
        <v>295</v>
      </c>
      <c r="E1325" s="304">
        <v>1</v>
      </c>
      <c r="F1325" s="305">
        <v>0</v>
      </c>
      <c r="G1325" s="306">
        <v>0</v>
      </c>
    </row>
    <row r="1326" spans="1:7">
      <c r="A1326" s="4"/>
      <c r="B1326" s="4"/>
      <c r="C1326" s="302" t="s">
        <v>283</v>
      </c>
      <c r="D1326" s="303" t="s">
        <v>756</v>
      </c>
      <c r="E1326" s="304">
        <v>1</v>
      </c>
      <c r="F1326" s="305">
        <v>0</v>
      </c>
      <c r="G1326" s="306">
        <v>0</v>
      </c>
    </row>
    <row r="1327" spans="1:7">
      <c r="A1327" s="4"/>
      <c r="B1327" s="4"/>
      <c r="C1327" s="302" t="s">
        <v>283</v>
      </c>
      <c r="D1327" s="303" t="s">
        <v>859</v>
      </c>
      <c r="E1327" s="304">
        <v>1</v>
      </c>
      <c r="F1327" s="305">
        <v>1</v>
      </c>
      <c r="G1327" s="306">
        <v>0</v>
      </c>
    </row>
    <row r="1328" spans="1:7">
      <c r="A1328" s="4"/>
      <c r="B1328" s="4"/>
      <c r="C1328" s="302" t="s">
        <v>283</v>
      </c>
      <c r="D1328" s="303" t="s">
        <v>314</v>
      </c>
      <c r="E1328" s="304">
        <v>1</v>
      </c>
      <c r="F1328" s="305">
        <v>1</v>
      </c>
      <c r="G1328" s="306">
        <v>0</v>
      </c>
    </row>
    <row r="1329" spans="1:7">
      <c r="A1329" s="4"/>
      <c r="B1329" s="4"/>
      <c r="C1329" s="302" t="s">
        <v>283</v>
      </c>
      <c r="D1329" s="303" t="s">
        <v>477</v>
      </c>
      <c r="E1329" s="304">
        <v>1</v>
      </c>
      <c r="F1329" s="305">
        <v>2</v>
      </c>
      <c r="G1329" s="306">
        <v>0</v>
      </c>
    </row>
    <row r="1330" spans="1:7">
      <c r="A1330" s="4"/>
      <c r="B1330" s="4"/>
      <c r="C1330" s="302" t="s">
        <v>283</v>
      </c>
      <c r="D1330" s="303" t="s">
        <v>327</v>
      </c>
      <c r="E1330" s="304">
        <v>1</v>
      </c>
      <c r="F1330" s="305">
        <v>2</v>
      </c>
      <c r="G1330" s="306">
        <v>0</v>
      </c>
    </row>
    <row r="1331" spans="1:7">
      <c r="A1331" s="4"/>
      <c r="B1331" s="4"/>
      <c r="C1331" s="302" t="s">
        <v>860</v>
      </c>
      <c r="D1331" s="303"/>
      <c r="E1331" s="329">
        <v>1</v>
      </c>
      <c r="F1331" s="330">
        <v>2</v>
      </c>
      <c r="G1331" s="331">
        <v>0</v>
      </c>
    </row>
    <row r="1332" spans="1:7">
      <c r="A1332" s="4"/>
      <c r="B1332" s="4"/>
      <c r="C1332" s="302" t="s">
        <v>396</v>
      </c>
      <c r="D1332" s="303" t="s">
        <v>127</v>
      </c>
      <c r="E1332" s="329">
        <v>1</v>
      </c>
      <c r="F1332" s="330">
        <v>0</v>
      </c>
      <c r="G1332" s="331">
        <v>0</v>
      </c>
    </row>
    <row r="1333" spans="1:7">
      <c r="A1333" s="4"/>
      <c r="B1333" s="4"/>
      <c r="C1333" s="302" t="s">
        <v>516</v>
      </c>
      <c r="D1333" s="303" t="s">
        <v>7</v>
      </c>
      <c r="E1333" s="329">
        <v>1</v>
      </c>
      <c r="F1333" s="330">
        <v>2</v>
      </c>
      <c r="G1333" s="331">
        <v>0</v>
      </c>
    </row>
    <row r="1334" spans="1:7">
      <c r="A1334" s="4"/>
      <c r="B1334" s="4"/>
      <c r="C1334" s="302" t="s">
        <v>723</v>
      </c>
      <c r="D1334" s="303"/>
      <c r="E1334" s="329">
        <v>1</v>
      </c>
      <c r="F1334" s="330">
        <v>0</v>
      </c>
      <c r="G1334" s="331">
        <v>0</v>
      </c>
    </row>
    <row r="1335" spans="1:7">
      <c r="A1335" s="4"/>
      <c r="B1335" s="4"/>
      <c r="C1335" s="302" t="s">
        <v>723</v>
      </c>
      <c r="D1335" s="303" t="s">
        <v>289</v>
      </c>
      <c r="E1335" s="329">
        <v>1</v>
      </c>
      <c r="F1335" s="330">
        <v>1</v>
      </c>
      <c r="G1335" s="331">
        <v>0</v>
      </c>
    </row>
    <row r="1336" spans="1:7">
      <c r="A1336" s="4"/>
      <c r="B1336" s="4"/>
      <c r="C1336" s="302" t="s">
        <v>861</v>
      </c>
      <c r="D1336" s="303" t="s">
        <v>297</v>
      </c>
      <c r="E1336" s="329">
        <v>1</v>
      </c>
      <c r="F1336" s="330">
        <v>0</v>
      </c>
      <c r="G1336" s="331">
        <v>0</v>
      </c>
    </row>
    <row r="1337" spans="1:7">
      <c r="A1337" s="4"/>
      <c r="B1337" s="4"/>
      <c r="C1337" s="302" t="s">
        <v>862</v>
      </c>
      <c r="D1337" s="303"/>
      <c r="E1337" s="329">
        <v>1</v>
      </c>
      <c r="F1337" s="330">
        <v>0</v>
      </c>
      <c r="G1337" s="331">
        <v>0</v>
      </c>
    </row>
    <row r="1338" spans="1:7">
      <c r="A1338" s="4"/>
      <c r="B1338" s="4"/>
      <c r="C1338" s="302" t="s">
        <v>862</v>
      </c>
      <c r="D1338" s="303" t="s">
        <v>863</v>
      </c>
      <c r="E1338" s="329">
        <v>1</v>
      </c>
      <c r="F1338" s="330">
        <v>0</v>
      </c>
      <c r="G1338" s="331">
        <v>0</v>
      </c>
    </row>
    <row r="1339" spans="1:7">
      <c r="A1339" s="4"/>
      <c r="B1339" s="4"/>
      <c r="C1339" s="302" t="s">
        <v>864</v>
      </c>
      <c r="D1339" s="303" t="s">
        <v>294</v>
      </c>
      <c r="E1339" s="329">
        <v>1</v>
      </c>
      <c r="F1339" s="330">
        <v>0</v>
      </c>
      <c r="G1339" s="331">
        <v>0</v>
      </c>
    </row>
    <row r="1340" spans="1:7">
      <c r="A1340" s="4"/>
      <c r="B1340" s="4"/>
      <c r="C1340" s="302" t="s">
        <v>284</v>
      </c>
      <c r="D1340" s="303" t="s">
        <v>437</v>
      </c>
      <c r="E1340" s="329">
        <v>1</v>
      </c>
      <c r="F1340" s="330">
        <v>0</v>
      </c>
      <c r="G1340" s="331">
        <v>0</v>
      </c>
    </row>
    <row r="1341" spans="1:7">
      <c r="A1341" s="4"/>
      <c r="B1341" s="3"/>
      <c r="C1341" s="302" t="s">
        <v>284</v>
      </c>
      <c r="D1341" s="303" t="s">
        <v>316</v>
      </c>
      <c r="E1341" s="329">
        <v>1</v>
      </c>
      <c r="F1341" s="330">
        <v>0</v>
      </c>
      <c r="G1341" s="331">
        <v>0</v>
      </c>
    </row>
    <row r="1342" spans="1:7">
      <c r="A1342" s="4"/>
      <c r="B1342" s="208"/>
      <c r="C1342" s="302" t="s">
        <v>284</v>
      </c>
      <c r="D1342" s="303" t="s">
        <v>283</v>
      </c>
      <c r="E1342" s="329">
        <v>1</v>
      </c>
      <c r="F1342" s="330">
        <v>0</v>
      </c>
      <c r="G1342" s="331">
        <v>0</v>
      </c>
    </row>
    <row r="1343" spans="1:7">
      <c r="A1343" s="4"/>
      <c r="B1343" s="3"/>
      <c r="C1343" s="302" t="s">
        <v>284</v>
      </c>
      <c r="D1343" s="303" t="s">
        <v>308</v>
      </c>
      <c r="E1343" s="329">
        <v>1</v>
      </c>
      <c r="F1343" s="330">
        <v>0</v>
      </c>
      <c r="G1343" s="331">
        <v>0</v>
      </c>
    </row>
    <row r="1344" spans="1:7">
      <c r="A1344" s="4"/>
      <c r="B1344" s="4"/>
      <c r="C1344" s="302" t="s">
        <v>284</v>
      </c>
      <c r="D1344" s="303" t="s">
        <v>355</v>
      </c>
      <c r="E1344" s="329">
        <v>1</v>
      </c>
      <c r="F1344" s="330">
        <v>0</v>
      </c>
      <c r="G1344" s="331">
        <v>0</v>
      </c>
    </row>
    <row r="1345" spans="1:7">
      <c r="A1345" s="4"/>
      <c r="B1345" s="4"/>
      <c r="C1345" s="302" t="s">
        <v>787</v>
      </c>
      <c r="D1345" s="303" t="s">
        <v>314</v>
      </c>
      <c r="E1345" s="329">
        <v>1</v>
      </c>
      <c r="F1345" s="330">
        <v>0</v>
      </c>
      <c r="G1345" s="331">
        <v>0</v>
      </c>
    </row>
    <row r="1346" spans="1:7">
      <c r="A1346" s="4"/>
      <c r="B1346" s="4"/>
      <c r="C1346" s="302" t="s">
        <v>865</v>
      </c>
      <c r="D1346" s="303"/>
      <c r="E1346" s="329">
        <v>1</v>
      </c>
      <c r="F1346" s="330">
        <v>1</v>
      </c>
      <c r="G1346" s="331">
        <v>0</v>
      </c>
    </row>
    <row r="1347" spans="1:7">
      <c r="A1347" s="4"/>
      <c r="B1347" s="4"/>
      <c r="C1347" s="302" t="s">
        <v>866</v>
      </c>
      <c r="D1347" s="303"/>
      <c r="E1347" s="329">
        <v>1</v>
      </c>
      <c r="F1347" s="330">
        <v>0</v>
      </c>
      <c r="G1347" s="331">
        <v>0</v>
      </c>
    </row>
    <row r="1348" spans="1:7">
      <c r="A1348" s="4"/>
      <c r="B1348" s="4"/>
      <c r="C1348" s="302" t="s">
        <v>867</v>
      </c>
      <c r="D1348" s="303"/>
      <c r="E1348" s="329">
        <v>1</v>
      </c>
      <c r="F1348" s="330">
        <v>1</v>
      </c>
      <c r="G1348" s="331">
        <v>0</v>
      </c>
    </row>
    <row r="1349" spans="1:7">
      <c r="A1349" s="4"/>
      <c r="B1349" s="3" t="s">
        <v>3</v>
      </c>
      <c r="C1349" s="302" t="s">
        <v>868</v>
      </c>
      <c r="D1349" s="303"/>
      <c r="E1349" s="329">
        <v>1</v>
      </c>
      <c r="F1349" s="330">
        <v>1</v>
      </c>
      <c r="G1349" s="331">
        <v>0</v>
      </c>
    </row>
    <row r="1350" spans="1:7">
      <c r="A1350" s="4"/>
      <c r="B1350" s="3" t="s">
        <v>4</v>
      </c>
      <c r="C1350" s="302" t="s">
        <v>869</v>
      </c>
      <c r="D1350" s="303"/>
      <c r="E1350" s="329">
        <v>1</v>
      </c>
      <c r="F1350" s="330">
        <v>0</v>
      </c>
      <c r="G1350" s="331">
        <v>0</v>
      </c>
    </row>
    <row r="1351" spans="1:7">
      <c r="A1351" s="4"/>
      <c r="B1351" s="3" t="s">
        <v>5</v>
      </c>
      <c r="C1351" s="302" t="s">
        <v>870</v>
      </c>
      <c r="D1351" s="303"/>
      <c r="E1351" s="329">
        <v>1</v>
      </c>
      <c r="F1351" s="330">
        <v>1</v>
      </c>
      <c r="G1351" s="331">
        <v>0</v>
      </c>
    </row>
    <row r="1352" spans="1:7">
      <c r="A1352" s="4"/>
      <c r="B1352" s="4"/>
      <c r="C1352" s="302" t="s">
        <v>871</v>
      </c>
      <c r="D1352" s="303"/>
      <c r="E1352" s="329">
        <v>1</v>
      </c>
      <c r="F1352" s="330">
        <v>0</v>
      </c>
      <c r="G1352" s="331">
        <v>0</v>
      </c>
    </row>
    <row r="1353" spans="1:7">
      <c r="A1353" s="4"/>
      <c r="B1353" s="4"/>
      <c r="C1353" s="302" t="s">
        <v>517</v>
      </c>
      <c r="D1353" s="303"/>
      <c r="E1353" s="329">
        <v>1</v>
      </c>
      <c r="F1353" s="330">
        <v>0</v>
      </c>
      <c r="G1353" s="331">
        <v>0</v>
      </c>
    </row>
    <row r="1354" spans="1:7">
      <c r="A1354" s="4"/>
      <c r="B1354" s="4"/>
      <c r="C1354" s="302" t="s">
        <v>872</v>
      </c>
      <c r="D1354" s="303" t="s">
        <v>590</v>
      </c>
      <c r="E1354" s="329">
        <v>1</v>
      </c>
      <c r="F1354" s="330">
        <v>0</v>
      </c>
      <c r="G1354" s="331">
        <v>0</v>
      </c>
    </row>
    <row r="1355" spans="1:7">
      <c r="A1355" s="4"/>
      <c r="B1355" s="4"/>
      <c r="C1355" s="302" t="s">
        <v>565</v>
      </c>
      <c r="D1355" s="303" t="s">
        <v>289</v>
      </c>
      <c r="E1355" s="329">
        <v>1</v>
      </c>
      <c r="F1355" s="330">
        <v>0</v>
      </c>
      <c r="G1355" s="331">
        <v>0</v>
      </c>
    </row>
    <row r="1356" spans="1:7">
      <c r="A1356" s="4"/>
      <c r="B1356" s="4"/>
      <c r="C1356" s="302" t="s">
        <v>565</v>
      </c>
      <c r="D1356" s="303" t="s">
        <v>459</v>
      </c>
      <c r="E1356" s="329">
        <v>1</v>
      </c>
      <c r="F1356" s="330">
        <v>3</v>
      </c>
      <c r="G1356" s="331">
        <v>0</v>
      </c>
    </row>
    <row r="1357" spans="1:7">
      <c r="A1357" s="4"/>
      <c r="B1357" s="4"/>
      <c r="C1357" s="302" t="s">
        <v>873</v>
      </c>
      <c r="D1357" s="303"/>
      <c r="E1357" s="329">
        <v>1</v>
      </c>
      <c r="F1357" s="330">
        <v>1</v>
      </c>
      <c r="G1357" s="331">
        <v>0</v>
      </c>
    </row>
    <row r="1358" spans="1:7">
      <c r="A1358" s="4"/>
      <c r="B1358" s="4"/>
      <c r="C1358" s="302" t="s">
        <v>873</v>
      </c>
      <c r="D1358" s="303" t="s">
        <v>874</v>
      </c>
      <c r="E1358" s="329">
        <v>1</v>
      </c>
      <c r="F1358" s="330">
        <v>1</v>
      </c>
      <c r="G1358" s="331">
        <v>0</v>
      </c>
    </row>
    <row r="1359" spans="1:7">
      <c r="A1359" s="4"/>
      <c r="B1359" s="4"/>
      <c r="C1359" s="302" t="s">
        <v>471</v>
      </c>
      <c r="D1359" s="303" t="s">
        <v>510</v>
      </c>
      <c r="E1359" s="329">
        <v>1</v>
      </c>
      <c r="F1359" s="330">
        <v>0</v>
      </c>
      <c r="G1359" s="331">
        <v>0</v>
      </c>
    </row>
    <row r="1360" spans="1:7">
      <c r="A1360" s="4"/>
      <c r="B1360" s="4"/>
      <c r="C1360" s="302" t="s">
        <v>471</v>
      </c>
      <c r="D1360" s="303" t="s">
        <v>518</v>
      </c>
      <c r="E1360" s="329">
        <v>1</v>
      </c>
      <c r="F1360" s="330">
        <v>1</v>
      </c>
      <c r="G1360" s="331">
        <v>0</v>
      </c>
    </row>
    <row r="1361" spans="1:7">
      <c r="A1361" s="4"/>
      <c r="B1361" s="4"/>
      <c r="C1361" s="302" t="s">
        <v>471</v>
      </c>
      <c r="D1361" s="303" t="s">
        <v>370</v>
      </c>
      <c r="E1361" s="329">
        <v>1</v>
      </c>
      <c r="F1361" s="330">
        <v>2</v>
      </c>
      <c r="G1361" s="331">
        <v>0</v>
      </c>
    </row>
    <row r="1362" spans="1:7">
      <c r="A1362" s="4"/>
      <c r="B1362" s="4"/>
      <c r="C1362" s="302" t="s">
        <v>875</v>
      </c>
      <c r="D1362" s="303"/>
      <c r="E1362" s="329">
        <v>1</v>
      </c>
      <c r="F1362" s="330">
        <v>0</v>
      </c>
      <c r="G1362" s="331">
        <v>0</v>
      </c>
    </row>
    <row r="1363" spans="1:7">
      <c r="A1363" s="4"/>
      <c r="B1363" s="4"/>
      <c r="C1363" s="302" t="s">
        <v>876</v>
      </c>
      <c r="D1363" s="303"/>
      <c r="E1363" s="329">
        <v>1</v>
      </c>
      <c r="F1363" s="330">
        <v>1</v>
      </c>
      <c r="G1363" s="331">
        <v>0</v>
      </c>
    </row>
    <row r="1364" spans="1:7">
      <c r="A1364" s="4"/>
      <c r="B1364" s="4"/>
      <c r="C1364" s="302" t="s">
        <v>877</v>
      </c>
      <c r="D1364" s="303"/>
      <c r="E1364" s="329">
        <v>1</v>
      </c>
      <c r="F1364" s="330">
        <v>0</v>
      </c>
      <c r="G1364" s="331">
        <v>0</v>
      </c>
    </row>
    <row r="1365" spans="1:7">
      <c r="A1365" s="4"/>
      <c r="B1365" s="4"/>
      <c r="C1365" s="302" t="s">
        <v>877</v>
      </c>
      <c r="D1365" s="303" t="s">
        <v>511</v>
      </c>
      <c r="E1365" s="329">
        <v>1</v>
      </c>
      <c r="F1365" s="330">
        <v>1</v>
      </c>
      <c r="G1365" s="331">
        <v>0</v>
      </c>
    </row>
    <row r="1366" spans="1:7">
      <c r="A1366" s="4"/>
      <c r="B1366" s="4"/>
      <c r="C1366" s="302" t="s">
        <v>877</v>
      </c>
      <c r="D1366" s="303" t="s">
        <v>292</v>
      </c>
      <c r="E1366" s="329">
        <v>1</v>
      </c>
      <c r="F1366" s="330">
        <v>2</v>
      </c>
      <c r="G1366" s="331">
        <v>0</v>
      </c>
    </row>
    <row r="1367" spans="1:7">
      <c r="A1367" s="4"/>
      <c r="B1367" s="4"/>
      <c r="C1367" s="302" t="s">
        <v>878</v>
      </c>
      <c r="D1367" s="303"/>
      <c r="E1367" s="329">
        <v>1</v>
      </c>
      <c r="F1367" s="330">
        <v>1</v>
      </c>
      <c r="G1367" s="331">
        <v>0</v>
      </c>
    </row>
    <row r="1368" spans="1:7">
      <c r="A1368" s="4"/>
      <c r="B1368" s="4"/>
      <c r="C1368" s="302" t="s">
        <v>879</v>
      </c>
      <c r="D1368" s="303" t="s">
        <v>398</v>
      </c>
      <c r="E1368" s="329">
        <v>1</v>
      </c>
      <c r="F1368" s="330">
        <v>1</v>
      </c>
      <c r="G1368" s="331">
        <v>0</v>
      </c>
    </row>
    <row r="1369" spans="1:7">
      <c r="A1369" s="4"/>
      <c r="B1369" s="4"/>
      <c r="C1369" s="302" t="s">
        <v>880</v>
      </c>
      <c r="D1369" s="303"/>
      <c r="E1369" s="329">
        <v>1</v>
      </c>
      <c r="F1369" s="330">
        <v>1</v>
      </c>
      <c r="G1369" s="331">
        <v>0</v>
      </c>
    </row>
    <row r="1370" spans="1:7">
      <c r="A1370" s="4"/>
      <c r="B1370" s="4"/>
      <c r="C1370" s="302" t="s">
        <v>667</v>
      </c>
      <c r="D1370" s="303" t="s">
        <v>565</v>
      </c>
      <c r="E1370" s="329">
        <v>1</v>
      </c>
      <c r="F1370" s="330">
        <v>1</v>
      </c>
      <c r="G1370" s="331">
        <v>0</v>
      </c>
    </row>
    <row r="1371" spans="1:7">
      <c r="A1371" s="4"/>
      <c r="B1371" s="4"/>
      <c r="C1371" s="302" t="s">
        <v>444</v>
      </c>
      <c r="D1371" s="303" t="s">
        <v>843</v>
      </c>
      <c r="E1371" s="329">
        <v>1</v>
      </c>
      <c r="F1371" s="330">
        <v>3</v>
      </c>
      <c r="G1371" s="331">
        <v>0</v>
      </c>
    </row>
    <row r="1372" spans="1:7">
      <c r="A1372" s="4"/>
      <c r="B1372" s="4"/>
      <c r="C1372" s="302" t="s">
        <v>444</v>
      </c>
      <c r="D1372" s="303" t="s">
        <v>881</v>
      </c>
      <c r="E1372" s="329">
        <v>1</v>
      </c>
      <c r="F1372" s="330">
        <v>0</v>
      </c>
      <c r="G1372" s="331">
        <v>0</v>
      </c>
    </row>
    <row r="1373" spans="1:7">
      <c r="A1373" s="4"/>
      <c r="B1373" s="4"/>
      <c r="C1373" s="302" t="s">
        <v>444</v>
      </c>
      <c r="D1373" s="303" t="s">
        <v>412</v>
      </c>
      <c r="E1373" s="329">
        <v>1</v>
      </c>
      <c r="F1373" s="330">
        <v>0</v>
      </c>
      <c r="G1373" s="331">
        <v>0</v>
      </c>
    </row>
    <row r="1374" spans="1:7">
      <c r="A1374" s="4"/>
      <c r="B1374" s="4"/>
      <c r="C1374" s="302" t="s">
        <v>882</v>
      </c>
      <c r="D1374" s="303"/>
      <c r="E1374" s="329">
        <v>1</v>
      </c>
      <c r="F1374" s="330">
        <v>1</v>
      </c>
      <c r="G1374" s="331">
        <v>0</v>
      </c>
    </row>
    <row r="1375" spans="1:7">
      <c r="A1375" s="4"/>
      <c r="B1375" s="4"/>
      <c r="C1375" s="302" t="s">
        <v>883</v>
      </c>
      <c r="D1375" s="303" t="s">
        <v>884</v>
      </c>
      <c r="E1375" s="329">
        <v>1</v>
      </c>
      <c r="F1375" s="330">
        <v>0</v>
      </c>
      <c r="G1375" s="331">
        <v>0</v>
      </c>
    </row>
    <row r="1376" spans="1:7">
      <c r="A1376" s="4"/>
      <c r="B1376" s="4"/>
      <c r="C1376" s="302" t="s">
        <v>539</v>
      </c>
      <c r="D1376" s="303" t="s">
        <v>389</v>
      </c>
      <c r="E1376" s="329">
        <v>1</v>
      </c>
      <c r="F1376" s="330">
        <v>0</v>
      </c>
      <c r="G1376" s="331">
        <v>0</v>
      </c>
    </row>
    <row r="1377" spans="1:7">
      <c r="A1377" s="4"/>
      <c r="B1377" s="4"/>
      <c r="C1377" s="302" t="s">
        <v>788</v>
      </c>
      <c r="D1377" s="303"/>
      <c r="E1377" s="329">
        <v>1</v>
      </c>
      <c r="F1377" s="330">
        <v>0</v>
      </c>
      <c r="G1377" s="331">
        <v>0</v>
      </c>
    </row>
    <row r="1378" spans="1:7">
      <c r="A1378" s="4"/>
      <c r="B1378" s="4"/>
      <c r="C1378" s="302" t="s">
        <v>617</v>
      </c>
      <c r="D1378" s="303"/>
      <c r="E1378" s="329">
        <v>1</v>
      </c>
      <c r="F1378" s="330">
        <v>1</v>
      </c>
      <c r="G1378" s="331">
        <v>0</v>
      </c>
    </row>
    <row r="1379" spans="1:7">
      <c r="A1379" s="4"/>
      <c r="B1379" s="4"/>
      <c r="C1379" s="302" t="s">
        <v>885</v>
      </c>
      <c r="D1379" s="303" t="s">
        <v>258</v>
      </c>
      <c r="E1379" s="329">
        <v>1</v>
      </c>
      <c r="F1379" s="330">
        <v>3</v>
      </c>
      <c r="G1379" s="331">
        <v>0</v>
      </c>
    </row>
    <row r="1380" spans="1:7">
      <c r="A1380" s="4"/>
      <c r="B1380" s="4"/>
      <c r="C1380" s="302" t="s">
        <v>703</v>
      </c>
      <c r="D1380" s="303"/>
      <c r="E1380" s="329">
        <v>1</v>
      </c>
      <c r="F1380" s="330">
        <v>1</v>
      </c>
      <c r="G1380" s="331">
        <v>0</v>
      </c>
    </row>
    <row r="1381" spans="1:7">
      <c r="A1381" s="4"/>
      <c r="B1381" s="4"/>
      <c r="C1381" s="302" t="s">
        <v>703</v>
      </c>
      <c r="D1381" s="303" t="s">
        <v>396</v>
      </c>
      <c r="E1381" s="329">
        <v>1</v>
      </c>
      <c r="F1381" s="330">
        <v>1</v>
      </c>
      <c r="G1381" s="331">
        <v>0</v>
      </c>
    </row>
    <row r="1382" spans="1:7">
      <c r="A1382" s="4"/>
      <c r="B1382" s="4"/>
      <c r="C1382" s="302" t="s">
        <v>703</v>
      </c>
      <c r="D1382" s="303" t="s">
        <v>323</v>
      </c>
      <c r="E1382" s="329">
        <v>1</v>
      </c>
      <c r="F1382" s="330">
        <v>1</v>
      </c>
      <c r="G1382" s="331">
        <v>0</v>
      </c>
    </row>
    <row r="1383" spans="1:7">
      <c r="A1383" s="4"/>
      <c r="B1383" s="4"/>
      <c r="C1383" s="302" t="s">
        <v>323</v>
      </c>
      <c r="D1383" s="303" t="s">
        <v>441</v>
      </c>
      <c r="E1383" s="329">
        <v>1</v>
      </c>
      <c r="F1383" s="330">
        <v>0</v>
      </c>
      <c r="G1383" s="331">
        <v>0</v>
      </c>
    </row>
    <row r="1384" spans="1:7">
      <c r="A1384" s="4"/>
      <c r="B1384" s="4"/>
      <c r="C1384" s="302" t="s">
        <v>323</v>
      </c>
      <c r="D1384" s="303" t="s">
        <v>519</v>
      </c>
      <c r="E1384" s="329">
        <v>1</v>
      </c>
      <c r="F1384" s="330">
        <v>1</v>
      </c>
      <c r="G1384" s="331">
        <v>0</v>
      </c>
    </row>
    <row r="1385" spans="1:7">
      <c r="A1385" s="4"/>
      <c r="B1385" s="4"/>
      <c r="C1385" s="302" t="s">
        <v>323</v>
      </c>
      <c r="D1385" s="303" t="s">
        <v>626</v>
      </c>
      <c r="E1385" s="329">
        <v>1</v>
      </c>
      <c r="F1385" s="330">
        <v>0</v>
      </c>
      <c r="G1385" s="331">
        <v>0</v>
      </c>
    </row>
    <row r="1386" spans="1:7">
      <c r="A1386" s="4"/>
      <c r="B1386" s="4"/>
      <c r="C1386" s="302" t="s">
        <v>323</v>
      </c>
      <c r="D1386" s="303" t="s">
        <v>258</v>
      </c>
      <c r="E1386" s="329">
        <v>1</v>
      </c>
      <c r="F1386" s="330">
        <v>0</v>
      </c>
      <c r="G1386" s="331">
        <v>0</v>
      </c>
    </row>
    <row r="1387" spans="1:7">
      <c r="A1387" s="4"/>
      <c r="B1387" s="4"/>
      <c r="C1387" s="302" t="s">
        <v>323</v>
      </c>
      <c r="D1387" s="303" t="s">
        <v>886</v>
      </c>
      <c r="E1387" s="329">
        <v>1</v>
      </c>
      <c r="F1387" s="330">
        <v>2</v>
      </c>
      <c r="G1387" s="331">
        <v>0</v>
      </c>
    </row>
    <row r="1388" spans="1:7">
      <c r="A1388" s="4"/>
      <c r="B1388" s="4"/>
      <c r="C1388" s="302" t="s">
        <v>887</v>
      </c>
      <c r="D1388" s="303" t="s">
        <v>620</v>
      </c>
      <c r="E1388" s="329">
        <v>1</v>
      </c>
      <c r="F1388" s="330">
        <v>2</v>
      </c>
      <c r="G1388" s="331">
        <v>0</v>
      </c>
    </row>
    <row r="1389" spans="1:7">
      <c r="A1389" s="4"/>
      <c r="B1389" s="4"/>
      <c r="C1389" s="302" t="s">
        <v>887</v>
      </c>
      <c r="D1389" s="303" t="s">
        <v>888</v>
      </c>
      <c r="E1389" s="329">
        <v>1</v>
      </c>
      <c r="F1389" s="330">
        <v>1</v>
      </c>
      <c r="G1389" s="331">
        <v>0</v>
      </c>
    </row>
    <row r="1390" spans="1:7">
      <c r="A1390" s="4"/>
      <c r="B1390" s="4"/>
      <c r="C1390" s="302" t="s">
        <v>620</v>
      </c>
      <c r="D1390" s="303"/>
      <c r="E1390" s="329">
        <v>1</v>
      </c>
      <c r="F1390" s="330">
        <v>1</v>
      </c>
      <c r="G1390" s="331">
        <v>0</v>
      </c>
    </row>
    <row r="1391" spans="1:7">
      <c r="A1391" s="4"/>
      <c r="B1391" s="4"/>
      <c r="C1391" s="302" t="s">
        <v>620</v>
      </c>
      <c r="D1391" s="303" t="s">
        <v>889</v>
      </c>
      <c r="E1391" s="329">
        <v>1</v>
      </c>
      <c r="F1391" s="330">
        <v>0</v>
      </c>
      <c r="G1391" s="331">
        <v>0</v>
      </c>
    </row>
    <row r="1392" spans="1:7">
      <c r="A1392" s="4"/>
      <c r="B1392" s="4"/>
      <c r="C1392" s="302" t="s">
        <v>890</v>
      </c>
      <c r="D1392" s="303"/>
      <c r="E1392" s="329">
        <v>1</v>
      </c>
      <c r="F1392" s="330">
        <v>1</v>
      </c>
      <c r="G1392" s="331">
        <v>0</v>
      </c>
    </row>
    <row r="1393" spans="1:7">
      <c r="A1393" s="4"/>
      <c r="B1393" s="4"/>
      <c r="C1393" s="302" t="s">
        <v>891</v>
      </c>
      <c r="D1393" s="303"/>
      <c r="E1393" s="329">
        <v>1</v>
      </c>
      <c r="F1393" s="330">
        <v>2</v>
      </c>
      <c r="G1393" s="331">
        <v>0</v>
      </c>
    </row>
    <row r="1394" spans="1:7">
      <c r="A1394" s="4"/>
      <c r="B1394" s="4"/>
      <c r="C1394" s="302" t="s">
        <v>891</v>
      </c>
      <c r="D1394" s="303" t="s">
        <v>288</v>
      </c>
      <c r="E1394" s="329">
        <v>1</v>
      </c>
      <c r="F1394" s="330">
        <v>1</v>
      </c>
      <c r="G1394" s="331">
        <v>0</v>
      </c>
    </row>
    <row r="1395" spans="1:7">
      <c r="A1395" s="4"/>
      <c r="B1395" s="4"/>
      <c r="C1395" s="302" t="s">
        <v>475</v>
      </c>
      <c r="D1395" s="303" t="s">
        <v>843</v>
      </c>
      <c r="E1395" s="329">
        <v>1</v>
      </c>
      <c r="F1395" s="330">
        <v>1</v>
      </c>
      <c r="G1395" s="331">
        <v>0</v>
      </c>
    </row>
    <row r="1396" spans="1:7">
      <c r="A1396" s="4"/>
      <c r="B1396" s="4"/>
      <c r="C1396" s="302" t="s">
        <v>475</v>
      </c>
      <c r="D1396" s="303" t="s">
        <v>412</v>
      </c>
      <c r="E1396" s="329">
        <v>1</v>
      </c>
      <c r="F1396" s="330">
        <v>2</v>
      </c>
      <c r="G1396" s="331">
        <v>0</v>
      </c>
    </row>
    <row r="1397" spans="1:7">
      <c r="A1397" s="4"/>
      <c r="B1397" s="4"/>
      <c r="C1397" s="302" t="s">
        <v>312</v>
      </c>
      <c r="D1397" s="303" t="s">
        <v>779</v>
      </c>
      <c r="E1397" s="329">
        <v>1</v>
      </c>
      <c r="F1397" s="330">
        <v>2</v>
      </c>
      <c r="G1397" s="331">
        <v>0</v>
      </c>
    </row>
    <row r="1398" spans="1:7">
      <c r="A1398" s="4"/>
      <c r="B1398" s="4"/>
      <c r="C1398" s="302" t="s">
        <v>312</v>
      </c>
      <c r="D1398" s="303" t="s">
        <v>795</v>
      </c>
      <c r="E1398" s="329">
        <v>1</v>
      </c>
      <c r="F1398" s="330">
        <v>1</v>
      </c>
      <c r="G1398" s="331">
        <v>0</v>
      </c>
    </row>
    <row r="1399" spans="1:7">
      <c r="A1399" s="4"/>
      <c r="B1399" s="4"/>
      <c r="C1399" s="302" t="s">
        <v>312</v>
      </c>
      <c r="D1399" s="303" t="s">
        <v>301</v>
      </c>
      <c r="E1399" s="329">
        <v>1</v>
      </c>
      <c r="F1399" s="330">
        <v>1</v>
      </c>
      <c r="G1399" s="331">
        <v>0</v>
      </c>
    </row>
    <row r="1400" spans="1:7">
      <c r="A1400" s="4"/>
      <c r="B1400" s="4"/>
      <c r="C1400" s="302" t="s">
        <v>312</v>
      </c>
      <c r="D1400" s="303" t="s">
        <v>213</v>
      </c>
      <c r="E1400" s="329">
        <v>1</v>
      </c>
      <c r="F1400" s="330">
        <v>0</v>
      </c>
      <c r="G1400" s="331">
        <v>0</v>
      </c>
    </row>
    <row r="1401" spans="1:7">
      <c r="A1401" s="4"/>
      <c r="B1401" s="4"/>
      <c r="C1401" s="302" t="s">
        <v>312</v>
      </c>
      <c r="D1401" s="303" t="s">
        <v>669</v>
      </c>
      <c r="E1401" s="329">
        <v>1</v>
      </c>
      <c r="F1401" s="330">
        <v>1</v>
      </c>
      <c r="G1401" s="331">
        <v>0</v>
      </c>
    </row>
    <row r="1402" spans="1:7">
      <c r="A1402" s="4"/>
      <c r="B1402" s="4"/>
      <c r="C1402" s="302" t="s">
        <v>312</v>
      </c>
      <c r="D1402" s="303" t="s">
        <v>772</v>
      </c>
      <c r="E1402" s="329">
        <v>1</v>
      </c>
      <c r="F1402" s="330">
        <v>2</v>
      </c>
      <c r="G1402" s="331">
        <v>0</v>
      </c>
    </row>
    <row r="1403" spans="1:7">
      <c r="A1403" s="4"/>
      <c r="B1403" s="4"/>
      <c r="C1403" s="302" t="s">
        <v>312</v>
      </c>
      <c r="D1403" s="303" t="s">
        <v>892</v>
      </c>
      <c r="E1403" s="329">
        <v>1</v>
      </c>
      <c r="F1403" s="330">
        <v>2</v>
      </c>
      <c r="G1403" s="331">
        <v>0</v>
      </c>
    </row>
    <row r="1404" spans="1:7">
      <c r="A1404" s="4"/>
      <c r="B1404" s="4"/>
      <c r="C1404" s="302" t="s">
        <v>312</v>
      </c>
      <c r="D1404" s="303" t="s">
        <v>783</v>
      </c>
      <c r="E1404" s="329">
        <v>1</v>
      </c>
      <c r="F1404" s="330">
        <v>1</v>
      </c>
      <c r="G1404" s="331">
        <v>0</v>
      </c>
    </row>
    <row r="1405" spans="1:7">
      <c r="A1405" s="4"/>
      <c r="B1405" s="4"/>
      <c r="C1405" s="302" t="s">
        <v>312</v>
      </c>
      <c r="D1405" s="303" t="s">
        <v>671</v>
      </c>
      <c r="E1405" s="329">
        <v>1</v>
      </c>
      <c r="F1405" s="330">
        <v>2</v>
      </c>
      <c r="G1405" s="331">
        <v>0</v>
      </c>
    </row>
    <row r="1406" spans="1:7">
      <c r="A1406" s="4"/>
      <c r="B1406" s="4"/>
      <c r="C1406" s="302" t="s">
        <v>312</v>
      </c>
      <c r="D1406" s="303" t="s">
        <v>466</v>
      </c>
      <c r="E1406" s="329">
        <v>1</v>
      </c>
      <c r="F1406" s="330">
        <v>0</v>
      </c>
      <c r="G1406" s="331">
        <v>0</v>
      </c>
    </row>
    <row r="1407" spans="1:7">
      <c r="A1407" s="4"/>
      <c r="B1407" s="4"/>
      <c r="C1407" s="302" t="s">
        <v>312</v>
      </c>
      <c r="D1407" s="303" t="s">
        <v>327</v>
      </c>
      <c r="E1407" s="329">
        <v>1</v>
      </c>
      <c r="F1407" s="330">
        <v>1</v>
      </c>
      <c r="G1407" s="331">
        <v>0</v>
      </c>
    </row>
    <row r="1408" spans="1:7">
      <c r="A1408" s="4"/>
      <c r="B1408" s="4"/>
      <c r="C1408" s="302" t="s">
        <v>441</v>
      </c>
      <c r="D1408" s="303" t="s">
        <v>323</v>
      </c>
      <c r="E1408" s="329">
        <v>1</v>
      </c>
      <c r="F1408" s="330">
        <v>0</v>
      </c>
      <c r="G1408" s="331">
        <v>0</v>
      </c>
    </row>
    <row r="1409" spans="1:7">
      <c r="A1409" s="4"/>
      <c r="B1409" s="4"/>
      <c r="C1409" s="302" t="s">
        <v>893</v>
      </c>
      <c r="D1409" s="303"/>
      <c r="E1409" s="329">
        <v>1</v>
      </c>
      <c r="F1409" s="330">
        <v>0</v>
      </c>
      <c r="G1409" s="331">
        <v>0</v>
      </c>
    </row>
    <row r="1410" spans="1:7">
      <c r="A1410" s="4"/>
      <c r="B1410" s="4"/>
      <c r="C1410" s="302" t="s">
        <v>894</v>
      </c>
      <c r="D1410" s="303"/>
      <c r="E1410" s="329">
        <v>1</v>
      </c>
      <c r="F1410" s="330">
        <v>1</v>
      </c>
      <c r="G1410" s="331">
        <v>0</v>
      </c>
    </row>
    <row r="1411" spans="1:7">
      <c r="A1411" s="4"/>
      <c r="B1411" s="4"/>
      <c r="C1411" s="302" t="s">
        <v>651</v>
      </c>
      <c r="D1411" s="303"/>
      <c r="E1411" s="329">
        <v>1</v>
      </c>
      <c r="F1411" s="330">
        <v>3</v>
      </c>
      <c r="G1411" s="331">
        <v>0</v>
      </c>
    </row>
    <row r="1412" spans="1:7">
      <c r="A1412" s="4"/>
      <c r="B1412" s="4"/>
      <c r="C1412" s="302" t="s">
        <v>895</v>
      </c>
      <c r="D1412" s="303"/>
      <c r="E1412" s="329">
        <v>1</v>
      </c>
      <c r="F1412" s="330">
        <v>2</v>
      </c>
      <c r="G1412" s="331">
        <v>0</v>
      </c>
    </row>
    <row r="1413" spans="1:7">
      <c r="A1413" s="4"/>
      <c r="B1413" s="4"/>
      <c r="C1413" s="302" t="s">
        <v>896</v>
      </c>
      <c r="D1413" s="303" t="s">
        <v>294</v>
      </c>
      <c r="E1413" s="329">
        <v>1</v>
      </c>
      <c r="F1413" s="330">
        <v>1</v>
      </c>
      <c r="G1413" s="331">
        <v>0</v>
      </c>
    </row>
    <row r="1414" spans="1:7">
      <c r="A1414" s="4"/>
      <c r="B1414" s="4"/>
      <c r="C1414" s="302" t="s">
        <v>696</v>
      </c>
      <c r="D1414" s="303" t="s">
        <v>290</v>
      </c>
      <c r="E1414" s="329">
        <v>1</v>
      </c>
      <c r="F1414" s="330">
        <v>1</v>
      </c>
      <c r="G1414" s="331">
        <v>0</v>
      </c>
    </row>
    <row r="1415" spans="1:7">
      <c r="A1415" s="4"/>
      <c r="B1415" s="4"/>
      <c r="C1415" s="302" t="s">
        <v>897</v>
      </c>
      <c r="D1415" s="303"/>
      <c r="E1415" s="329">
        <v>1</v>
      </c>
      <c r="F1415" s="330">
        <v>0</v>
      </c>
      <c r="G1415" s="331">
        <v>0</v>
      </c>
    </row>
    <row r="1416" spans="1:7">
      <c r="A1416" s="4"/>
      <c r="B1416" s="4"/>
      <c r="C1416" s="302" t="s">
        <v>898</v>
      </c>
      <c r="D1416" s="303"/>
      <c r="E1416" s="329">
        <v>1</v>
      </c>
      <c r="F1416" s="330">
        <v>1</v>
      </c>
      <c r="G1416" s="331">
        <v>0</v>
      </c>
    </row>
    <row r="1417" spans="1:7">
      <c r="A1417" s="4"/>
      <c r="B1417" s="4"/>
      <c r="C1417" s="302" t="s">
        <v>899</v>
      </c>
      <c r="D1417" s="303"/>
      <c r="E1417" s="329">
        <v>1</v>
      </c>
      <c r="F1417" s="330">
        <v>2</v>
      </c>
      <c r="G1417" s="331">
        <v>0</v>
      </c>
    </row>
    <row r="1418" spans="1:7">
      <c r="A1418" s="4"/>
      <c r="B1418" s="4"/>
      <c r="C1418" s="302" t="s">
        <v>472</v>
      </c>
      <c r="D1418" s="303" t="s">
        <v>900</v>
      </c>
      <c r="E1418" s="329">
        <v>1</v>
      </c>
      <c r="F1418" s="330">
        <v>1</v>
      </c>
      <c r="G1418" s="331">
        <v>0</v>
      </c>
    </row>
    <row r="1419" spans="1:7">
      <c r="A1419" s="4"/>
      <c r="B1419" s="4"/>
      <c r="C1419" s="302" t="s">
        <v>472</v>
      </c>
      <c r="D1419" s="303" t="s">
        <v>901</v>
      </c>
      <c r="E1419" s="329">
        <v>1</v>
      </c>
      <c r="F1419" s="330">
        <v>0</v>
      </c>
      <c r="G1419" s="331">
        <v>0</v>
      </c>
    </row>
    <row r="1420" spans="1:7">
      <c r="A1420" s="4"/>
      <c r="B1420" s="4"/>
      <c r="C1420" s="302" t="s">
        <v>472</v>
      </c>
      <c r="D1420" s="303" t="s">
        <v>902</v>
      </c>
      <c r="E1420" s="329">
        <v>1</v>
      </c>
      <c r="F1420" s="330">
        <v>1</v>
      </c>
      <c r="G1420" s="331">
        <v>0</v>
      </c>
    </row>
    <row r="1421" spans="1:7">
      <c r="A1421" s="4"/>
      <c r="B1421" s="4"/>
      <c r="C1421" s="302" t="s">
        <v>506</v>
      </c>
      <c r="D1421" s="303"/>
      <c r="E1421" s="329">
        <v>1</v>
      </c>
      <c r="F1421" s="330">
        <v>1</v>
      </c>
      <c r="G1421" s="331">
        <v>0</v>
      </c>
    </row>
    <row r="1422" spans="1:7">
      <c r="A1422" s="4"/>
      <c r="B1422" s="4"/>
      <c r="C1422" s="302" t="s">
        <v>900</v>
      </c>
      <c r="D1422" s="303" t="s">
        <v>318</v>
      </c>
      <c r="E1422" s="329">
        <v>1</v>
      </c>
      <c r="F1422" s="330">
        <v>1</v>
      </c>
      <c r="G1422" s="331">
        <v>0</v>
      </c>
    </row>
    <row r="1423" spans="1:7">
      <c r="A1423" s="4"/>
      <c r="B1423" s="4"/>
      <c r="C1423" s="302" t="s">
        <v>621</v>
      </c>
      <c r="D1423" s="303"/>
      <c r="E1423" s="329">
        <v>1</v>
      </c>
      <c r="F1423" s="330">
        <v>0</v>
      </c>
      <c r="G1423" s="331">
        <v>0</v>
      </c>
    </row>
    <row r="1424" spans="1:7">
      <c r="A1424" s="4"/>
      <c r="B1424" s="4"/>
      <c r="C1424" s="302" t="s">
        <v>621</v>
      </c>
      <c r="D1424" s="303" t="s">
        <v>415</v>
      </c>
      <c r="E1424" s="329">
        <v>1</v>
      </c>
      <c r="F1424" s="330">
        <v>0</v>
      </c>
      <c r="G1424" s="331">
        <v>0</v>
      </c>
    </row>
    <row r="1425" spans="1:7">
      <c r="A1425" s="4"/>
      <c r="B1425" s="4"/>
      <c r="C1425" s="302" t="s">
        <v>621</v>
      </c>
      <c r="D1425" s="303" t="s">
        <v>331</v>
      </c>
      <c r="E1425" s="329">
        <v>1</v>
      </c>
      <c r="F1425" s="330">
        <v>0</v>
      </c>
      <c r="G1425" s="331">
        <v>0</v>
      </c>
    </row>
    <row r="1426" spans="1:7">
      <c r="A1426" s="4"/>
      <c r="B1426" s="4"/>
      <c r="C1426" s="302" t="s">
        <v>621</v>
      </c>
      <c r="D1426" s="303" t="s">
        <v>467</v>
      </c>
      <c r="E1426" s="329">
        <v>1</v>
      </c>
      <c r="F1426" s="330">
        <v>0</v>
      </c>
      <c r="G1426" s="331">
        <v>0</v>
      </c>
    </row>
    <row r="1427" spans="1:7">
      <c r="A1427" s="4"/>
      <c r="B1427" s="4"/>
      <c r="C1427" s="302" t="s">
        <v>621</v>
      </c>
      <c r="D1427" s="303" t="s">
        <v>329</v>
      </c>
      <c r="E1427" s="329">
        <v>1</v>
      </c>
      <c r="F1427" s="330">
        <v>2</v>
      </c>
      <c r="G1427" s="331">
        <v>0</v>
      </c>
    </row>
    <row r="1428" spans="1:7">
      <c r="A1428" s="4"/>
      <c r="B1428" s="4"/>
      <c r="C1428" s="302" t="s">
        <v>622</v>
      </c>
      <c r="D1428" s="303" t="s">
        <v>305</v>
      </c>
      <c r="E1428" s="329">
        <v>1</v>
      </c>
      <c r="F1428" s="330">
        <v>1</v>
      </c>
      <c r="G1428" s="331">
        <v>0</v>
      </c>
    </row>
    <row r="1429" spans="1:7">
      <c r="A1429" s="4"/>
      <c r="B1429" s="4"/>
      <c r="C1429" s="302" t="s">
        <v>303</v>
      </c>
      <c r="D1429" s="303" t="s">
        <v>297</v>
      </c>
      <c r="E1429" s="329">
        <v>1</v>
      </c>
      <c r="F1429" s="330">
        <v>0</v>
      </c>
      <c r="G1429" s="331">
        <v>0</v>
      </c>
    </row>
    <row r="1430" spans="1:7">
      <c r="A1430" s="4"/>
      <c r="B1430" s="4"/>
      <c r="C1430" s="302" t="s">
        <v>303</v>
      </c>
      <c r="D1430" s="303" t="s">
        <v>337</v>
      </c>
      <c r="E1430" s="329">
        <v>1</v>
      </c>
      <c r="F1430" s="330">
        <v>1</v>
      </c>
      <c r="G1430" s="331">
        <v>0</v>
      </c>
    </row>
    <row r="1431" spans="1:7">
      <c r="A1431" s="4"/>
      <c r="B1431" s="3"/>
      <c r="C1431" s="302" t="s">
        <v>303</v>
      </c>
      <c r="D1431" s="303" t="s">
        <v>369</v>
      </c>
      <c r="E1431" s="329">
        <v>1</v>
      </c>
      <c r="F1431" s="330">
        <v>0</v>
      </c>
      <c r="G1431" s="331">
        <v>0</v>
      </c>
    </row>
    <row r="1432" spans="1:7">
      <c r="A1432" s="4"/>
      <c r="B1432" s="208"/>
      <c r="C1432" s="302" t="s">
        <v>303</v>
      </c>
      <c r="D1432" s="303" t="s">
        <v>78</v>
      </c>
      <c r="E1432" s="329">
        <v>1</v>
      </c>
      <c r="F1432" s="330">
        <v>1</v>
      </c>
      <c r="G1432" s="331">
        <v>0</v>
      </c>
    </row>
    <row r="1433" spans="1:7">
      <c r="A1433" s="4"/>
      <c r="B1433" s="3"/>
      <c r="C1433" s="302" t="s">
        <v>303</v>
      </c>
      <c r="D1433" s="303" t="s">
        <v>423</v>
      </c>
      <c r="E1433" s="329">
        <v>1</v>
      </c>
      <c r="F1433" s="330">
        <v>1</v>
      </c>
      <c r="G1433" s="331">
        <v>0</v>
      </c>
    </row>
    <row r="1434" spans="1:7">
      <c r="A1434" s="4"/>
      <c r="B1434" s="4"/>
      <c r="C1434" s="302" t="s">
        <v>903</v>
      </c>
      <c r="D1434" s="303"/>
      <c r="E1434" s="329">
        <v>1</v>
      </c>
      <c r="F1434" s="330">
        <v>1</v>
      </c>
      <c r="G1434" s="331">
        <v>0</v>
      </c>
    </row>
    <row r="1435" spans="1:7">
      <c r="A1435" s="4"/>
      <c r="B1435" s="4"/>
      <c r="C1435" s="302" t="s">
        <v>904</v>
      </c>
      <c r="D1435" s="303" t="s">
        <v>269</v>
      </c>
      <c r="E1435" s="329">
        <v>1</v>
      </c>
      <c r="F1435" s="330">
        <v>2</v>
      </c>
      <c r="G1435" s="331">
        <v>0</v>
      </c>
    </row>
    <row r="1436" spans="1:7">
      <c r="A1436" s="4"/>
      <c r="B1436" s="4"/>
      <c r="C1436" s="302" t="s">
        <v>905</v>
      </c>
      <c r="D1436" s="303"/>
      <c r="E1436" s="329">
        <v>1</v>
      </c>
      <c r="F1436" s="330">
        <v>0</v>
      </c>
      <c r="G1436" s="331">
        <v>0</v>
      </c>
    </row>
    <row r="1437" spans="1:7">
      <c r="A1437" s="4"/>
      <c r="B1437" s="4"/>
      <c r="C1437" s="302" t="s">
        <v>906</v>
      </c>
      <c r="D1437" s="303"/>
      <c r="E1437" s="329">
        <v>1</v>
      </c>
      <c r="F1437" s="330">
        <v>1</v>
      </c>
      <c r="G1437" s="331">
        <v>0</v>
      </c>
    </row>
    <row r="1438" spans="1:7">
      <c r="A1438" s="4"/>
      <c r="B1438" s="4"/>
      <c r="C1438" s="302" t="s">
        <v>538</v>
      </c>
      <c r="D1438" s="303" t="s">
        <v>537</v>
      </c>
      <c r="E1438" s="329">
        <v>1</v>
      </c>
      <c r="F1438" s="330">
        <v>2</v>
      </c>
      <c r="G1438" s="331">
        <v>0</v>
      </c>
    </row>
    <row r="1439" spans="1:7">
      <c r="A1439" s="4"/>
      <c r="B1439" s="4"/>
      <c r="C1439" s="302" t="s">
        <v>907</v>
      </c>
      <c r="D1439" s="303"/>
      <c r="E1439" s="329">
        <v>1</v>
      </c>
      <c r="F1439" s="330">
        <v>2</v>
      </c>
      <c r="G1439" s="331">
        <v>0</v>
      </c>
    </row>
    <row r="1440" spans="1:7">
      <c r="A1440" s="4"/>
      <c r="B1440" s="4"/>
      <c r="C1440" s="302" t="s">
        <v>662</v>
      </c>
      <c r="D1440" s="303"/>
      <c r="E1440" s="329">
        <v>1</v>
      </c>
      <c r="F1440" s="330">
        <v>2</v>
      </c>
      <c r="G1440" s="331">
        <v>0</v>
      </c>
    </row>
    <row r="1441" spans="1:7">
      <c r="A1441" s="4"/>
      <c r="B1441" s="4"/>
      <c r="C1441" s="302" t="s">
        <v>662</v>
      </c>
      <c r="D1441" s="303" t="s">
        <v>661</v>
      </c>
      <c r="E1441" s="329">
        <v>1</v>
      </c>
      <c r="F1441" s="330">
        <v>2</v>
      </c>
      <c r="G1441" s="331">
        <v>0</v>
      </c>
    </row>
    <row r="1442" spans="1:7">
      <c r="A1442" s="4"/>
      <c r="B1442" s="4"/>
      <c r="C1442" s="302" t="s">
        <v>908</v>
      </c>
      <c r="D1442" s="303" t="s">
        <v>906</v>
      </c>
      <c r="E1442" s="329">
        <v>1</v>
      </c>
      <c r="F1442" s="330">
        <v>0</v>
      </c>
      <c r="G1442" s="331">
        <v>0</v>
      </c>
    </row>
    <row r="1443" spans="1:7">
      <c r="A1443" s="4"/>
      <c r="B1443" s="4"/>
      <c r="C1443" s="302" t="s">
        <v>909</v>
      </c>
      <c r="D1443" s="303"/>
      <c r="E1443" s="329">
        <v>1</v>
      </c>
      <c r="F1443" s="330">
        <v>2</v>
      </c>
      <c r="G1443" s="331">
        <v>0</v>
      </c>
    </row>
    <row r="1444" spans="1:7">
      <c r="A1444" s="4"/>
      <c r="B1444" s="4"/>
      <c r="C1444" s="302" t="s">
        <v>909</v>
      </c>
      <c r="D1444" s="303" t="s">
        <v>910</v>
      </c>
      <c r="E1444" s="329">
        <v>1</v>
      </c>
      <c r="F1444" s="330">
        <v>1</v>
      </c>
      <c r="G1444" s="331">
        <v>0</v>
      </c>
    </row>
    <row r="1445" spans="1:7">
      <c r="A1445" s="4"/>
      <c r="B1445" s="4"/>
      <c r="C1445" s="302" t="s">
        <v>408</v>
      </c>
      <c r="D1445" s="303" t="s">
        <v>316</v>
      </c>
      <c r="E1445" s="329">
        <v>1</v>
      </c>
      <c r="F1445" s="330">
        <v>0</v>
      </c>
      <c r="G1445" s="331">
        <v>0</v>
      </c>
    </row>
    <row r="1446" spans="1:7">
      <c r="A1446" s="4"/>
      <c r="B1446" s="4"/>
      <c r="C1446" s="302" t="s">
        <v>408</v>
      </c>
      <c r="D1446" s="303" t="s">
        <v>353</v>
      </c>
      <c r="E1446" s="329">
        <v>1</v>
      </c>
      <c r="F1446" s="330">
        <v>2</v>
      </c>
      <c r="G1446" s="331">
        <v>0</v>
      </c>
    </row>
    <row r="1447" spans="1:7">
      <c r="A1447" s="4"/>
      <c r="B1447" s="4"/>
      <c r="C1447" s="302" t="s">
        <v>408</v>
      </c>
      <c r="D1447" s="303" t="s">
        <v>337</v>
      </c>
      <c r="E1447" s="329">
        <v>1</v>
      </c>
      <c r="F1447" s="330">
        <v>0</v>
      </c>
      <c r="G1447" s="331">
        <v>0</v>
      </c>
    </row>
    <row r="1448" spans="1:7">
      <c r="A1448" s="4"/>
      <c r="B1448" s="4"/>
      <c r="C1448" s="302" t="s">
        <v>408</v>
      </c>
      <c r="D1448" s="303" t="s">
        <v>369</v>
      </c>
      <c r="E1448" s="329">
        <v>1</v>
      </c>
      <c r="F1448" s="330">
        <v>0</v>
      </c>
      <c r="G1448" s="331">
        <v>0</v>
      </c>
    </row>
    <row r="1449" spans="1:7">
      <c r="A1449" s="4"/>
      <c r="B1449" s="4"/>
      <c r="C1449" s="302" t="s">
        <v>408</v>
      </c>
      <c r="D1449" s="303" t="s">
        <v>566</v>
      </c>
      <c r="E1449" s="329">
        <v>1</v>
      </c>
      <c r="F1449" s="330">
        <v>0</v>
      </c>
      <c r="G1449" s="331">
        <v>0</v>
      </c>
    </row>
    <row r="1450" spans="1:7">
      <c r="A1450" s="4"/>
      <c r="B1450" s="4"/>
      <c r="C1450" s="302" t="s">
        <v>408</v>
      </c>
      <c r="D1450" s="303" t="s">
        <v>315</v>
      </c>
      <c r="E1450" s="329">
        <v>1</v>
      </c>
      <c r="F1450" s="330">
        <v>3</v>
      </c>
      <c r="G1450" s="331">
        <v>0</v>
      </c>
    </row>
    <row r="1451" spans="1:7">
      <c r="A1451" s="4"/>
      <c r="B1451" s="4"/>
      <c r="C1451" s="302" t="s">
        <v>706</v>
      </c>
      <c r="D1451" s="303" t="s">
        <v>912</v>
      </c>
      <c r="E1451" s="329">
        <v>1</v>
      </c>
      <c r="F1451" s="330">
        <v>3</v>
      </c>
      <c r="G1451" s="331">
        <v>0</v>
      </c>
    </row>
    <row r="1452" spans="1:7">
      <c r="A1452" s="4"/>
      <c r="B1452" s="4"/>
      <c r="C1452" s="302" t="s">
        <v>913</v>
      </c>
      <c r="D1452" s="303"/>
      <c r="E1452" s="329">
        <v>1</v>
      </c>
      <c r="F1452" s="330">
        <v>0</v>
      </c>
      <c r="G1452" s="331">
        <v>0</v>
      </c>
    </row>
    <row r="1453" spans="1:7">
      <c r="A1453" s="4"/>
      <c r="B1453" s="4"/>
      <c r="C1453" s="302" t="s">
        <v>914</v>
      </c>
      <c r="D1453" s="303"/>
      <c r="E1453" s="329">
        <v>1</v>
      </c>
      <c r="F1453" s="330">
        <v>0</v>
      </c>
      <c r="G1453" s="331">
        <v>0</v>
      </c>
    </row>
    <row r="1454" spans="1:7">
      <c r="A1454" s="4"/>
      <c r="B1454" s="4"/>
      <c r="C1454" s="302" t="s">
        <v>364</v>
      </c>
      <c r="D1454" s="303" t="s">
        <v>290</v>
      </c>
      <c r="E1454" s="329">
        <v>1</v>
      </c>
      <c r="F1454" s="330">
        <v>0</v>
      </c>
      <c r="G1454" s="331">
        <v>0</v>
      </c>
    </row>
    <row r="1455" spans="1:7">
      <c r="A1455" s="4"/>
      <c r="B1455" s="4"/>
      <c r="C1455" s="302" t="s">
        <v>364</v>
      </c>
      <c r="D1455" s="303" t="s">
        <v>287</v>
      </c>
      <c r="E1455" s="329">
        <v>1</v>
      </c>
      <c r="F1455" s="330">
        <v>1</v>
      </c>
      <c r="G1455" s="331">
        <v>0</v>
      </c>
    </row>
    <row r="1456" spans="1:7">
      <c r="A1456" s="4"/>
      <c r="B1456" s="4"/>
      <c r="C1456" s="302" t="s">
        <v>364</v>
      </c>
      <c r="D1456" s="303" t="s">
        <v>288</v>
      </c>
      <c r="E1456" s="329">
        <v>1</v>
      </c>
      <c r="F1456" s="330">
        <v>0</v>
      </c>
      <c r="G1456" s="331">
        <v>0</v>
      </c>
    </row>
    <row r="1457" spans="1:7">
      <c r="A1457" s="4"/>
      <c r="B1457" s="4"/>
      <c r="C1457" s="302" t="s">
        <v>915</v>
      </c>
      <c r="D1457" s="303"/>
      <c r="E1457" s="329">
        <v>1</v>
      </c>
      <c r="F1457" s="330">
        <v>1</v>
      </c>
      <c r="G1457" s="331">
        <v>0</v>
      </c>
    </row>
    <row r="1458" spans="1:7">
      <c r="A1458" s="4"/>
      <c r="B1458" s="4"/>
      <c r="C1458" s="302" t="s">
        <v>916</v>
      </c>
      <c r="D1458" s="303" t="s">
        <v>876</v>
      </c>
      <c r="E1458" s="329">
        <v>1</v>
      </c>
      <c r="F1458" s="330">
        <v>0</v>
      </c>
      <c r="G1458" s="331">
        <v>0</v>
      </c>
    </row>
    <row r="1459" spans="1:7">
      <c r="A1459" s="4"/>
      <c r="B1459" s="4"/>
      <c r="C1459" s="302" t="s">
        <v>311</v>
      </c>
      <c r="D1459" s="303" t="s">
        <v>289</v>
      </c>
      <c r="E1459" s="329">
        <v>1</v>
      </c>
      <c r="F1459" s="330">
        <v>2</v>
      </c>
      <c r="G1459" s="331">
        <v>0</v>
      </c>
    </row>
    <row r="1460" spans="1:7">
      <c r="A1460" s="4"/>
      <c r="B1460" s="4"/>
      <c r="C1460" s="302" t="s">
        <v>311</v>
      </c>
      <c r="D1460" s="303" t="s">
        <v>481</v>
      </c>
      <c r="E1460" s="329">
        <v>1</v>
      </c>
      <c r="F1460" s="330">
        <v>0</v>
      </c>
      <c r="G1460" s="331">
        <v>0</v>
      </c>
    </row>
    <row r="1461" spans="1:7">
      <c r="A1461" s="4"/>
      <c r="B1461" s="3" t="s">
        <v>3</v>
      </c>
      <c r="C1461" s="302" t="s">
        <v>311</v>
      </c>
      <c r="D1461" s="303" t="s">
        <v>761</v>
      </c>
      <c r="E1461" s="329">
        <v>1</v>
      </c>
      <c r="F1461" s="330">
        <v>2</v>
      </c>
      <c r="G1461" s="331">
        <v>0</v>
      </c>
    </row>
    <row r="1462" spans="1:7">
      <c r="A1462" s="4"/>
      <c r="B1462" s="3" t="s">
        <v>4</v>
      </c>
      <c r="C1462" s="302" t="s">
        <v>311</v>
      </c>
      <c r="D1462" s="303" t="s">
        <v>303</v>
      </c>
      <c r="E1462" s="329">
        <v>1</v>
      </c>
      <c r="F1462" s="330">
        <v>1</v>
      </c>
      <c r="G1462" s="331">
        <v>0</v>
      </c>
    </row>
    <row r="1463" spans="1:7">
      <c r="A1463" s="4"/>
      <c r="B1463" s="3" t="s">
        <v>5</v>
      </c>
      <c r="C1463" s="302" t="s">
        <v>311</v>
      </c>
      <c r="D1463" s="303" t="s">
        <v>408</v>
      </c>
      <c r="E1463" s="329">
        <v>1</v>
      </c>
      <c r="F1463" s="330">
        <v>4</v>
      </c>
      <c r="G1463" s="331">
        <v>0</v>
      </c>
    </row>
    <row r="1464" spans="1:7">
      <c r="A1464" s="4"/>
      <c r="B1464" s="4"/>
      <c r="C1464" s="302" t="s">
        <v>311</v>
      </c>
      <c r="D1464" s="303" t="s">
        <v>528</v>
      </c>
      <c r="E1464" s="329">
        <v>1</v>
      </c>
      <c r="F1464" s="330">
        <v>1</v>
      </c>
      <c r="G1464" s="331">
        <v>0</v>
      </c>
    </row>
    <row r="1465" spans="1:7">
      <c r="A1465" s="4"/>
      <c r="B1465" s="4"/>
      <c r="C1465" s="302" t="s">
        <v>311</v>
      </c>
      <c r="D1465" s="303" t="s">
        <v>482</v>
      </c>
      <c r="E1465" s="329">
        <v>1</v>
      </c>
      <c r="F1465" s="330">
        <v>2</v>
      </c>
      <c r="G1465" s="331">
        <v>0</v>
      </c>
    </row>
    <row r="1466" spans="1:7">
      <c r="A1466" s="4"/>
      <c r="B1466" s="4"/>
      <c r="C1466" s="302" t="s">
        <v>311</v>
      </c>
      <c r="D1466" s="303" t="s">
        <v>494</v>
      </c>
      <c r="E1466" s="329">
        <v>1</v>
      </c>
      <c r="F1466" s="330">
        <v>1</v>
      </c>
      <c r="G1466" s="331">
        <v>0</v>
      </c>
    </row>
    <row r="1467" spans="1:7">
      <c r="A1467" s="4"/>
      <c r="B1467" s="4"/>
      <c r="C1467" s="504" t="s">
        <v>311</v>
      </c>
      <c r="D1467" s="505" t="s">
        <v>376</v>
      </c>
      <c r="E1467" s="507">
        <v>1</v>
      </c>
      <c r="F1467" s="508">
        <v>2</v>
      </c>
      <c r="G1467" s="509">
        <v>0</v>
      </c>
    </row>
    <row r="1468" spans="1:7">
      <c r="A1468" s="4"/>
      <c r="B1468" s="4"/>
      <c r="C1468" s="504" t="s">
        <v>311</v>
      </c>
      <c r="D1468" s="505" t="s">
        <v>918</v>
      </c>
      <c r="E1468" s="507">
        <v>1</v>
      </c>
      <c r="F1468" s="508">
        <v>1</v>
      </c>
      <c r="G1468" s="509">
        <v>0</v>
      </c>
    </row>
    <row r="1469" spans="1:7">
      <c r="A1469" s="4"/>
      <c r="B1469" s="4"/>
      <c r="C1469" s="504" t="s">
        <v>311</v>
      </c>
      <c r="D1469" s="505" t="s">
        <v>647</v>
      </c>
      <c r="E1469" s="507">
        <v>1</v>
      </c>
      <c r="F1469" s="508">
        <v>1</v>
      </c>
      <c r="G1469" s="509">
        <v>0</v>
      </c>
    </row>
    <row r="1470" spans="1:7">
      <c r="A1470" s="4"/>
      <c r="B1470" s="4"/>
      <c r="C1470" s="504" t="s">
        <v>311</v>
      </c>
      <c r="D1470" s="505" t="s">
        <v>709</v>
      </c>
      <c r="E1470" s="507">
        <v>1</v>
      </c>
      <c r="F1470" s="508">
        <v>3</v>
      </c>
      <c r="G1470" s="509">
        <v>0</v>
      </c>
    </row>
    <row r="1471" spans="1:7">
      <c r="A1471" s="4"/>
      <c r="B1471" s="4"/>
      <c r="C1471" s="504" t="s">
        <v>640</v>
      </c>
      <c r="D1471" s="505" t="s">
        <v>345</v>
      </c>
      <c r="E1471" s="507">
        <v>1</v>
      </c>
      <c r="F1471" s="508">
        <v>0</v>
      </c>
      <c r="G1471" s="509">
        <v>0</v>
      </c>
    </row>
    <row r="1472" spans="1:7">
      <c r="A1472" s="4"/>
      <c r="B1472" s="4"/>
      <c r="C1472" s="504" t="s">
        <v>640</v>
      </c>
      <c r="D1472" s="505" t="s">
        <v>518</v>
      </c>
      <c r="E1472" s="507">
        <v>1</v>
      </c>
      <c r="F1472" s="508">
        <v>0</v>
      </c>
      <c r="G1472" s="509">
        <v>0</v>
      </c>
    </row>
    <row r="1473" spans="1:7">
      <c r="A1473" s="4"/>
      <c r="B1473" s="4"/>
      <c r="C1473" s="504" t="s">
        <v>356</v>
      </c>
      <c r="D1473" s="505"/>
      <c r="E1473" s="507">
        <v>1</v>
      </c>
      <c r="F1473" s="508">
        <v>2</v>
      </c>
      <c r="G1473" s="509">
        <v>0</v>
      </c>
    </row>
    <row r="1474" spans="1:7">
      <c r="A1474" s="4"/>
      <c r="B1474" s="4"/>
      <c r="C1474" s="504" t="s">
        <v>356</v>
      </c>
      <c r="D1474" s="505" t="s">
        <v>324</v>
      </c>
      <c r="E1474" s="507">
        <v>1</v>
      </c>
      <c r="F1474" s="508">
        <v>1</v>
      </c>
      <c r="G1474" s="509">
        <v>0</v>
      </c>
    </row>
    <row r="1475" spans="1:7">
      <c r="A1475" s="4"/>
      <c r="B1475" s="4"/>
      <c r="C1475" s="504" t="s">
        <v>850</v>
      </c>
      <c r="D1475" s="505"/>
      <c r="E1475" s="507">
        <v>1</v>
      </c>
      <c r="F1475" s="508">
        <v>0</v>
      </c>
      <c r="G1475" s="509">
        <v>0</v>
      </c>
    </row>
    <row r="1476" spans="1:7">
      <c r="A1476" s="4"/>
      <c r="B1476" s="4"/>
      <c r="C1476" s="504" t="s">
        <v>524</v>
      </c>
      <c r="D1476" s="505" t="s">
        <v>919</v>
      </c>
      <c r="E1476" s="507">
        <v>1</v>
      </c>
      <c r="F1476" s="508">
        <v>0</v>
      </c>
      <c r="G1476" s="509">
        <v>1</v>
      </c>
    </row>
    <row r="1477" spans="1:7">
      <c r="A1477" s="4"/>
      <c r="B1477" s="4"/>
      <c r="C1477" s="504" t="s">
        <v>483</v>
      </c>
      <c r="D1477" s="505" t="s">
        <v>365</v>
      </c>
      <c r="E1477" s="507">
        <v>1</v>
      </c>
      <c r="F1477" s="508">
        <v>1</v>
      </c>
      <c r="G1477" s="509">
        <v>0</v>
      </c>
    </row>
    <row r="1478" spans="1:7">
      <c r="A1478" s="4"/>
      <c r="B1478" s="4"/>
      <c r="C1478" s="504" t="s">
        <v>483</v>
      </c>
      <c r="D1478" s="505" t="s">
        <v>287</v>
      </c>
      <c r="E1478" s="507">
        <v>1</v>
      </c>
      <c r="F1478" s="508">
        <v>0</v>
      </c>
      <c r="G1478" s="509">
        <v>0</v>
      </c>
    </row>
    <row r="1479" spans="1:7">
      <c r="A1479" s="4"/>
      <c r="B1479" s="4"/>
      <c r="C1479" s="504" t="s">
        <v>483</v>
      </c>
      <c r="D1479" s="505" t="s">
        <v>709</v>
      </c>
      <c r="E1479" s="507">
        <v>1</v>
      </c>
      <c r="F1479" s="508">
        <v>1</v>
      </c>
      <c r="G1479" s="509">
        <v>0</v>
      </c>
    </row>
    <row r="1480" spans="1:7">
      <c r="A1480" s="4"/>
      <c r="B1480" s="4"/>
      <c r="C1480" s="504" t="s">
        <v>920</v>
      </c>
      <c r="D1480" s="505"/>
      <c r="E1480" s="507">
        <v>1</v>
      </c>
      <c r="F1480" s="508">
        <v>1</v>
      </c>
      <c r="G1480" s="509">
        <v>0</v>
      </c>
    </row>
    <row r="1481" spans="1:7">
      <c r="A1481" s="4"/>
      <c r="B1481" s="4"/>
      <c r="C1481" s="504" t="s">
        <v>590</v>
      </c>
      <c r="D1481" s="505"/>
      <c r="E1481" s="507">
        <v>1</v>
      </c>
      <c r="F1481" s="508">
        <v>3</v>
      </c>
      <c r="G1481" s="509">
        <v>0</v>
      </c>
    </row>
    <row r="1482" spans="1:7">
      <c r="A1482" s="4"/>
      <c r="B1482" s="4"/>
      <c r="C1482" s="504" t="s">
        <v>674</v>
      </c>
      <c r="D1482" s="505"/>
      <c r="E1482" s="507">
        <v>1</v>
      </c>
      <c r="F1482" s="508">
        <v>1</v>
      </c>
      <c r="G1482" s="509">
        <v>0</v>
      </c>
    </row>
    <row r="1483" spans="1:7">
      <c r="A1483" s="4"/>
      <c r="B1483" s="4"/>
      <c r="C1483" s="504" t="s">
        <v>503</v>
      </c>
      <c r="D1483" s="505"/>
      <c r="E1483" s="507">
        <v>1</v>
      </c>
      <c r="F1483" s="508">
        <v>1</v>
      </c>
      <c r="G1483" s="509">
        <v>0</v>
      </c>
    </row>
    <row r="1484" spans="1:7">
      <c r="A1484" s="4"/>
      <c r="B1484" s="4"/>
      <c r="C1484" s="504" t="s">
        <v>503</v>
      </c>
      <c r="D1484" s="505" t="s">
        <v>288</v>
      </c>
      <c r="E1484" s="507">
        <v>1</v>
      </c>
      <c r="F1484" s="508">
        <v>0</v>
      </c>
      <c r="G1484" s="509">
        <v>0</v>
      </c>
    </row>
    <row r="1485" spans="1:7">
      <c r="A1485" s="4"/>
      <c r="B1485" s="4"/>
      <c r="C1485" s="504" t="s">
        <v>442</v>
      </c>
      <c r="D1485" s="505" t="s">
        <v>686</v>
      </c>
      <c r="E1485" s="507">
        <v>1</v>
      </c>
      <c r="F1485" s="508">
        <v>1</v>
      </c>
      <c r="G1485" s="509">
        <v>0</v>
      </c>
    </row>
    <row r="1486" spans="1:7">
      <c r="A1486" s="4"/>
      <c r="B1486" s="4"/>
      <c r="C1486" s="504" t="s">
        <v>442</v>
      </c>
      <c r="D1486" s="505" t="s">
        <v>711</v>
      </c>
      <c r="E1486" s="507">
        <v>1</v>
      </c>
      <c r="F1486" s="508">
        <v>0</v>
      </c>
      <c r="G1486" s="509">
        <v>0</v>
      </c>
    </row>
    <row r="1487" spans="1:7">
      <c r="A1487" s="4"/>
      <c r="B1487" s="4"/>
      <c r="C1487" s="504" t="s">
        <v>921</v>
      </c>
      <c r="D1487" s="505"/>
      <c r="E1487" s="507">
        <v>1</v>
      </c>
      <c r="F1487" s="508">
        <v>2</v>
      </c>
      <c r="G1487" s="509">
        <v>0</v>
      </c>
    </row>
    <row r="1488" spans="1:7">
      <c r="A1488" s="4"/>
      <c r="B1488" s="4"/>
      <c r="C1488" s="504" t="s">
        <v>922</v>
      </c>
      <c r="D1488" s="505"/>
      <c r="E1488" s="507">
        <v>1</v>
      </c>
      <c r="F1488" s="508">
        <v>1</v>
      </c>
      <c r="G1488" s="509">
        <v>0</v>
      </c>
    </row>
    <row r="1489" spans="1:7">
      <c r="A1489" s="4"/>
      <c r="B1489" s="4"/>
      <c r="C1489" s="504" t="s">
        <v>293</v>
      </c>
      <c r="D1489" s="505" t="s">
        <v>721</v>
      </c>
      <c r="E1489" s="507">
        <v>1</v>
      </c>
      <c r="F1489" s="508">
        <v>2</v>
      </c>
      <c r="G1489" s="509">
        <v>0</v>
      </c>
    </row>
    <row r="1490" spans="1:7">
      <c r="A1490" s="4"/>
      <c r="B1490" s="4"/>
      <c r="C1490" s="504" t="s">
        <v>293</v>
      </c>
      <c r="D1490" s="505" t="s">
        <v>398</v>
      </c>
      <c r="E1490" s="507">
        <v>1</v>
      </c>
      <c r="F1490" s="508">
        <v>4</v>
      </c>
      <c r="G1490" s="509">
        <v>0</v>
      </c>
    </row>
    <row r="1491" spans="1:7">
      <c r="A1491" s="4"/>
      <c r="B1491" s="4"/>
      <c r="C1491" s="504" t="s">
        <v>293</v>
      </c>
      <c r="D1491" s="505" t="s">
        <v>923</v>
      </c>
      <c r="E1491" s="507">
        <v>1</v>
      </c>
      <c r="F1491" s="508">
        <v>1</v>
      </c>
      <c r="G1491" s="509">
        <v>0</v>
      </c>
    </row>
    <row r="1492" spans="1:7">
      <c r="A1492" s="4"/>
      <c r="B1492" s="4"/>
      <c r="C1492" s="504" t="s">
        <v>293</v>
      </c>
      <c r="D1492" s="505" t="s">
        <v>472</v>
      </c>
      <c r="E1492" s="507">
        <v>1</v>
      </c>
      <c r="F1492" s="508">
        <v>1</v>
      </c>
      <c r="G1492" s="509">
        <v>0</v>
      </c>
    </row>
    <row r="1493" spans="1:7">
      <c r="A1493" s="4"/>
      <c r="B1493" s="4"/>
      <c r="C1493" s="504" t="s">
        <v>293</v>
      </c>
      <c r="D1493" s="505" t="s">
        <v>924</v>
      </c>
      <c r="E1493" s="507">
        <v>1</v>
      </c>
      <c r="F1493" s="508">
        <v>2</v>
      </c>
      <c r="G1493" s="509">
        <v>0</v>
      </c>
    </row>
    <row r="1494" spans="1:7">
      <c r="A1494" s="4"/>
      <c r="B1494" s="4"/>
      <c r="C1494" s="504" t="s">
        <v>293</v>
      </c>
      <c r="D1494" s="505" t="s">
        <v>127</v>
      </c>
      <c r="E1494" s="507">
        <v>1</v>
      </c>
      <c r="F1494" s="508">
        <v>0</v>
      </c>
      <c r="G1494" s="509">
        <v>0</v>
      </c>
    </row>
    <row r="1495" spans="1:7">
      <c r="A1495" s="4"/>
      <c r="B1495" s="4"/>
      <c r="C1495" s="504" t="s">
        <v>293</v>
      </c>
      <c r="D1495" s="505" t="s">
        <v>902</v>
      </c>
      <c r="E1495" s="507">
        <v>1</v>
      </c>
      <c r="F1495" s="508">
        <v>3</v>
      </c>
      <c r="G1495" s="509">
        <v>0</v>
      </c>
    </row>
    <row r="1496" spans="1:7">
      <c r="A1496" s="4"/>
      <c r="B1496" s="4"/>
      <c r="C1496" s="504" t="s">
        <v>925</v>
      </c>
      <c r="D1496" s="505"/>
      <c r="E1496" s="507">
        <v>1</v>
      </c>
      <c r="F1496" s="508">
        <v>0</v>
      </c>
      <c r="G1496" s="509">
        <v>0</v>
      </c>
    </row>
    <row r="1497" spans="1:7">
      <c r="A1497" s="4"/>
      <c r="B1497" s="4"/>
      <c r="C1497" s="504" t="s">
        <v>306</v>
      </c>
      <c r="D1497" s="505" t="s">
        <v>297</v>
      </c>
      <c r="E1497" s="507">
        <v>1</v>
      </c>
      <c r="F1497" s="508">
        <v>0</v>
      </c>
      <c r="G1497" s="509">
        <v>0</v>
      </c>
    </row>
    <row r="1498" spans="1:7">
      <c r="A1498" s="4"/>
      <c r="B1498" s="4"/>
      <c r="C1498" s="504" t="s">
        <v>306</v>
      </c>
      <c r="D1498" s="505" t="s">
        <v>313</v>
      </c>
      <c r="E1498" s="507">
        <v>1</v>
      </c>
      <c r="F1498" s="508">
        <v>1</v>
      </c>
      <c r="G1498" s="509">
        <v>0</v>
      </c>
    </row>
    <row r="1499" spans="1:7">
      <c r="A1499" s="4"/>
      <c r="B1499" s="4"/>
      <c r="C1499" s="504" t="s">
        <v>926</v>
      </c>
      <c r="D1499" s="505" t="s">
        <v>927</v>
      </c>
      <c r="E1499" s="507">
        <v>1</v>
      </c>
      <c r="F1499" s="508">
        <v>1</v>
      </c>
      <c r="G1499" s="509">
        <v>0</v>
      </c>
    </row>
    <row r="1500" spans="1:7">
      <c r="A1500" s="4"/>
      <c r="B1500" s="4"/>
      <c r="C1500" s="504" t="s">
        <v>626</v>
      </c>
      <c r="D1500" s="505" t="s">
        <v>648</v>
      </c>
      <c r="E1500" s="507">
        <v>1</v>
      </c>
      <c r="F1500" s="508">
        <v>1</v>
      </c>
      <c r="G1500" s="509">
        <v>0</v>
      </c>
    </row>
    <row r="1501" spans="1:7">
      <c r="A1501" s="4"/>
      <c r="B1501" s="4"/>
      <c r="C1501" s="504" t="s">
        <v>350</v>
      </c>
      <c r="D1501" s="505" t="s">
        <v>928</v>
      </c>
      <c r="E1501" s="507">
        <v>1</v>
      </c>
      <c r="F1501" s="508">
        <v>0</v>
      </c>
      <c r="G1501" s="509">
        <v>0</v>
      </c>
    </row>
    <row r="1502" spans="1:7">
      <c r="A1502" s="4"/>
      <c r="B1502" s="4"/>
      <c r="C1502" s="504" t="s">
        <v>350</v>
      </c>
      <c r="D1502" s="505" t="s">
        <v>325</v>
      </c>
      <c r="E1502" s="507">
        <v>1</v>
      </c>
      <c r="F1502" s="508">
        <v>0</v>
      </c>
      <c r="G1502" s="509">
        <v>0</v>
      </c>
    </row>
    <row r="1503" spans="1:7">
      <c r="A1503" s="4"/>
      <c r="B1503" s="4"/>
      <c r="C1503" s="504" t="s">
        <v>351</v>
      </c>
      <c r="D1503" s="505" t="s">
        <v>929</v>
      </c>
      <c r="E1503" s="507">
        <v>1</v>
      </c>
      <c r="F1503" s="508">
        <v>0</v>
      </c>
      <c r="G1503" s="509">
        <v>0</v>
      </c>
    </row>
    <row r="1504" spans="1:7">
      <c r="A1504" s="4"/>
      <c r="B1504" s="4"/>
      <c r="C1504" s="504" t="s">
        <v>351</v>
      </c>
      <c r="D1504" s="505" t="s">
        <v>7</v>
      </c>
      <c r="E1504" s="507">
        <v>1</v>
      </c>
      <c r="F1504" s="508">
        <v>1</v>
      </c>
      <c r="G1504" s="509">
        <v>0</v>
      </c>
    </row>
    <row r="1505" spans="1:7">
      <c r="A1505" s="4"/>
      <c r="B1505" s="4"/>
      <c r="C1505" s="504" t="s">
        <v>629</v>
      </c>
      <c r="D1505" s="505" t="s">
        <v>382</v>
      </c>
      <c r="E1505" s="507">
        <v>1</v>
      </c>
      <c r="F1505" s="508">
        <v>0</v>
      </c>
      <c r="G1505" s="509">
        <v>0</v>
      </c>
    </row>
    <row r="1506" spans="1:7">
      <c r="A1506" s="4"/>
      <c r="B1506" s="4"/>
      <c r="C1506" s="504" t="s">
        <v>629</v>
      </c>
      <c r="D1506" s="505" t="s">
        <v>527</v>
      </c>
      <c r="E1506" s="507">
        <v>1</v>
      </c>
      <c r="F1506" s="508">
        <v>0</v>
      </c>
      <c r="G1506" s="509">
        <v>0</v>
      </c>
    </row>
    <row r="1507" spans="1:7">
      <c r="A1507" s="4"/>
      <c r="B1507" s="4"/>
      <c r="C1507" s="504" t="s">
        <v>780</v>
      </c>
      <c r="D1507" s="505"/>
      <c r="E1507" s="507">
        <v>1</v>
      </c>
      <c r="F1507" s="508">
        <v>0</v>
      </c>
      <c r="G1507" s="509">
        <v>0</v>
      </c>
    </row>
    <row r="1508" spans="1:7">
      <c r="A1508" s="4"/>
      <c r="B1508" s="4"/>
      <c r="C1508" s="504" t="s">
        <v>780</v>
      </c>
      <c r="D1508" s="505" t="s">
        <v>312</v>
      </c>
      <c r="E1508" s="507">
        <v>1</v>
      </c>
      <c r="F1508" s="508">
        <v>1</v>
      </c>
      <c r="G1508" s="509">
        <v>0</v>
      </c>
    </row>
    <row r="1509" spans="1:7">
      <c r="A1509" s="4"/>
      <c r="B1509" s="4"/>
      <c r="C1509" s="504" t="s">
        <v>680</v>
      </c>
      <c r="D1509" s="505"/>
      <c r="E1509" s="507">
        <v>1</v>
      </c>
      <c r="F1509" s="508">
        <v>0</v>
      </c>
      <c r="G1509" s="509">
        <v>0</v>
      </c>
    </row>
    <row r="1510" spans="1:7">
      <c r="A1510" s="4"/>
      <c r="B1510" s="4"/>
      <c r="C1510" s="504" t="s">
        <v>680</v>
      </c>
      <c r="D1510" s="505" t="s">
        <v>930</v>
      </c>
      <c r="E1510" s="507">
        <v>1</v>
      </c>
      <c r="F1510" s="508">
        <v>0</v>
      </c>
      <c r="G1510" s="509">
        <v>0</v>
      </c>
    </row>
    <row r="1511" spans="1:7">
      <c r="A1511" s="4"/>
      <c r="B1511" s="4"/>
      <c r="C1511" s="504" t="s">
        <v>931</v>
      </c>
      <c r="D1511" s="505" t="s">
        <v>874</v>
      </c>
      <c r="E1511" s="507">
        <v>1</v>
      </c>
      <c r="F1511" s="508">
        <v>1</v>
      </c>
      <c r="G1511" s="509">
        <v>0</v>
      </c>
    </row>
    <row r="1512" spans="1:7">
      <c r="A1512" s="4"/>
      <c r="B1512" s="4"/>
      <c r="C1512" s="504" t="s">
        <v>297</v>
      </c>
      <c r="D1512" s="505" t="s">
        <v>932</v>
      </c>
      <c r="E1512" s="507">
        <v>1</v>
      </c>
      <c r="F1512" s="508">
        <v>1</v>
      </c>
      <c r="G1512" s="509">
        <v>0</v>
      </c>
    </row>
    <row r="1513" spans="1:7">
      <c r="A1513" s="4"/>
      <c r="B1513" s="4"/>
      <c r="C1513" s="504" t="s">
        <v>297</v>
      </c>
      <c r="D1513" s="505" t="s">
        <v>621</v>
      </c>
      <c r="E1513" s="507">
        <v>1</v>
      </c>
      <c r="F1513" s="508">
        <v>1</v>
      </c>
      <c r="G1513" s="509">
        <v>0</v>
      </c>
    </row>
    <row r="1514" spans="1:7">
      <c r="A1514" s="4"/>
      <c r="B1514" s="4"/>
      <c r="C1514" s="504" t="s">
        <v>297</v>
      </c>
      <c r="D1514" s="505" t="s">
        <v>933</v>
      </c>
      <c r="E1514" s="507">
        <v>1</v>
      </c>
      <c r="F1514" s="508">
        <v>0</v>
      </c>
      <c r="G1514" s="509">
        <v>0</v>
      </c>
    </row>
    <row r="1515" spans="1:7">
      <c r="A1515" s="4"/>
      <c r="B1515" s="3"/>
      <c r="C1515" s="504" t="s">
        <v>297</v>
      </c>
      <c r="D1515" s="505" t="s">
        <v>461</v>
      </c>
      <c r="E1515" s="507">
        <v>1</v>
      </c>
      <c r="F1515" s="508">
        <v>2</v>
      </c>
      <c r="G1515" s="509">
        <v>0</v>
      </c>
    </row>
    <row r="1516" spans="1:7">
      <c r="A1516" s="4"/>
      <c r="B1516" s="208"/>
      <c r="C1516" s="504" t="s">
        <v>297</v>
      </c>
      <c r="D1516" s="505" t="s">
        <v>630</v>
      </c>
      <c r="E1516" s="507">
        <v>1</v>
      </c>
      <c r="F1516" s="508">
        <v>0</v>
      </c>
      <c r="G1516" s="509">
        <v>0</v>
      </c>
    </row>
    <row r="1517" spans="1:7">
      <c r="A1517" s="4"/>
      <c r="B1517" s="3"/>
      <c r="C1517" s="504" t="s">
        <v>297</v>
      </c>
      <c r="D1517" s="505" t="s">
        <v>934</v>
      </c>
      <c r="E1517" s="507">
        <v>1</v>
      </c>
      <c r="F1517" s="508">
        <v>1</v>
      </c>
      <c r="G1517" s="509">
        <v>0</v>
      </c>
    </row>
    <row r="1518" spans="1:7">
      <c r="A1518" s="4"/>
      <c r="B1518" s="4"/>
      <c r="C1518" s="504" t="s">
        <v>297</v>
      </c>
      <c r="D1518" s="505" t="s">
        <v>755</v>
      </c>
      <c r="E1518" s="507">
        <v>1</v>
      </c>
      <c r="F1518" s="508">
        <v>2</v>
      </c>
      <c r="G1518" s="509">
        <v>0</v>
      </c>
    </row>
    <row r="1519" spans="1:7">
      <c r="A1519" s="4"/>
      <c r="B1519" s="4"/>
      <c r="C1519" s="504" t="s">
        <v>297</v>
      </c>
      <c r="D1519" s="505" t="s">
        <v>935</v>
      </c>
      <c r="E1519" s="507">
        <v>1</v>
      </c>
      <c r="F1519" s="508">
        <v>1</v>
      </c>
      <c r="G1519" s="509">
        <v>0</v>
      </c>
    </row>
    <row r="1520" spans="1:7">
      <c r="A1520" s="4"/>
      <c r="B1520" s="4"/>
      <c r="C1520" s="504" t="s">
        <v>912</v>
      </c>
      <c r="D1520" s="505"/>
      <c r="E1520" s="507">
        <v>1</v>
      </c>
      <c r="F1520" s="508">
        <v>1</v>
      </c>
      <c r="G1520" s="509">
        <v>0</v>
      </c>
    </row>
    <row r="1521" spans="1:7">
      <c r="A1521" s="4"/>
      <c r="B1521" s="4"/>
      <c r="C1521" s="504" t="s">
        <v>912</v>
      </c>
      <c r="D1521" s="505" t="s">
        <v>936</v>
      </c>
      <c r="E1521" s="507">
        <v>1</v>
      </c>
      <c r="F1521" s="508">
        <v>1</v>
      </c>
      <c r="G1521" s="509">
        <v>0</v>
      </c>
    </row>
    <row r="1522" spans="1:7">
      <c r="A1522" s="4"/>
      <c r="B1522" s="4"/>
      <c r="C1522" s="504" t="s">
        <v>412</v>
      </c>
      <c r="D1522" s="505" t="s">
        <v>510</v>
      </c>
      <c r="E1522" s="507">
        <v>1</v>
      </c>
      <c r="F1522" s="508">
        <v>0</v>
      </c>
      <c r="G1522" s="509">
        <v>0</v>
      </c>
    </row>
    <row r="1523" spans="1:7">
      <c r="A1523" s="4"/>
      <c r="B1523" s="4"/>
      <c r="C1523" s="504" t="s">
        <v>412</v>
      </c>
      <c r="D1523" s="505" t="s">
        <v>429</v>
      </c>
      <c r="E1523" s="507">
        <v>1</v>
      </c>
      <c r="F1523" s="508">
        <v>2</v>
      </c>
      <c r="G1523" s="509">
        <v>0</v>
      </c>
    </row>
    <row r="1524" spans="1:7">
      <c r="A1524" s="4"/>
      <c r="B1524" s="4"/>
      <c r="C1524" s="504" t="s">
        <v>901</v>
      </c>
      <c r="D1524" s="505" t="s">
        <v>127</v>
      </c>
      <c r="E1524" s="507">
        <v>1</v>
      </c>
      <c r="F1524" s="508">
        <v>0</v>
      </c>
      <c r="G1524" s="509">
        <v>0</v>
      </c>
    </row>
    <row r="1525" spans="1:7">
      <c r="A1525" s="4"/>
      <c r="B1525" s="4"/>
      <c r="C1525" s="504" t="s">
        <v>937</v>
      </c>
      <c r="D1525" s="505" t="s">
        <v>796</v>
      </c>
      <c r="E1525" s="507">
        <v>1</v>
      </c>
      <c r="F1525" s="508">
        <v>2</v>
      </c>
      <c r="G1525" s="509">
        <v>0</v>
      </c>
    </row>
    <row r="1526" spans="1:7">
      <c r="A1526" s="4"/>
      <c r="B1526" s="4"/>
      <c r="C1526" s="504" t="s">
        <v>938</v>
      </c>
      <c r="D1526" s="505" t="s">
        <v>466</v>
      </c>
      <c r="E1526" s="507">
        <v>1</v>
      </c>
      <c r="F1526" s="508">
        <v>1</v>
      </c>
      <c r="G1526" s="509">
        <v>0</v>
      </c>
    </row>
    <row r="1527" spans="1:7">
      <c r="A1527" s="4"/>
      <c r="B1527" s="4"/>
      <c r="C1527" s="504" t="s">
        <v>939</v>
      </c>
      <c r="D1527" s="505"/>
      <c r="E1527" s="507">
        <v>1</v>
      </c>
      <c r="F1527" s="508">
        <v>0</v>
      </c>
      <c r="G1527" s="509">
        <v>0</v>
      </c>
    </row>
    <row r="1528" spans="1:7">
      <c r="A1528" s="4"/>
      <c r="B1528" s="4"/>
      <c r="C1528" s="504" t="s">
        <v>940</v>
      </c>
      <c r="D1528" s="505"/>
      <c r="E1528" s="507">
        <v>1</v>
      </c>
      <c r="F1528" s="508">
        <v>2</v>
      </c>
      <c r="G1528" s="509">
        <v>0</v>
      </c>
    </row>
    <row r="1529" spans="1:7">
      <c r="A1529" s="4"/>
      <c r="B1529" s="4"/>
      <c r="C1529" s="504" t="s">
        <v>940</v>
      </c>
      <c r="D1529" s="505" t="s">
        <v>888</v>
      </c>
      <c r="E1529" s="507">
        <v>1</v>
      </c>
      <c r="F1529" s="508">
        <v>0</v>
      </c>
      <c r="G1529" s="509">
        <v>0</v>
      </c>
    </row>
    <row r="1530" spans="1:7">
      <c r="A1530" s="4"/>
      <c r="B1530" s="4"/>
      <c r="C1530" s="504" t="s">
        <v>781</v>
      </c>
      <c r="D1530" s="505" t="s">
        <v>930</v>
      </c>
      <c r="E1530" s="507">
        <v>1</v>
      </c>
      <c r="F1530" s="508">
        <v>1</v>
      </c>
      <c r="G1530" s="509">
        <v>0</v>
      </c>
    </row>
    <row r="1531" spans="1:7">
      <c r="A1531" s="4"/>
      <c r="B1531" s="4"/>
      <c r="C1531" s="504" t="s">
        <v>771</v>
      </c>
      <c r="D1531" s="505" t="s">
        <v>941</v>
      </c>
      <c r="E1531" s="507">
        <v>1</v>
      </c>
      <c r="F1531" s="508">
        <v>0</v>
      </c>
      <c r="G1531" s="509">
        <v>0</v>
      </c>
    </row>
    <row r="1532" spans="1:7">
      <c r="A1532" s="4"/>
      <c r="B1532" s="4"/>
      <c r="C1532" s="504" t="s">
        <v>942</v>
      </c>
      <c r="D1532" s="505"/>
      <c r="E1532" s="507">
        <v>1</v>
      </c>
      <c r="F1532" s="508">
        <v>3</v>
      </c>
      <c r="G1532" s="509">
        <v>0</v>
      </c>
    </row>
    <row r="1533" spans="1:7">
      <c r="A1533" s="4"/>
      <c r="B1533" s="4"/>
      <c r="C1533" s="504" t="s">
        <v>772</v>
      </c>
      <c r="D1533" s="505" t="s">
        <v>370</v>
      </c>
      <c r="E1533" s="507">
        <v>1</v>
      </c>
      <c r="F1533" s="508">
        <v>0</v>
      </c>
      <c r="G1533" s="509">
        <v>0</v>
      </c>
    </row>
    <row r="1534" spans="1:7">
      <c r="A1534" s="4"/>
      <c r="B1534" s="4"/>
      <c r="C1534" s="504" t="s">
        <v>944</v>
      </c>
      <c r="D1534" s="505" t="s">
        <v>836</v>
      </c>
      <c r="E1534" s="507">
        <v>1</v>
      </c>
      <c r="F1534" s="508">
        <v>1</v>
      </c>
      <c r="G1534" s="509">
        <v>0</v>
      </c>
    </row>
    <row r="1535" spans="1:7">
      <c r="A1535" s="4"/>
      <c r="B1535" s="4"/>
      <c r="C1535" s="504" t="s">
        <v>946</v>
      </c>
      <c r="D1535" s="505"/>
      <c r="E1535" s="507">
        <v>1</v>
      </c>
      <c r="F1535" s="508">
        <v>0</v>
      </c>
      <c r="G1535" s="509">
        <v>0</v>
      </c>
    </row>
    <row r="1536" spans="1:7">
      <c r="A1536" s="4"/>
      <c r="B1536" s="4"/>
      <c r="C1536" s="504" t="s">
        <v>299</v>
      </c>
      <c r="D1536" s="505" t="s">
        <v>740</v>
      </c>
      <c r="E1536" s="507">
        <v>1</v>
      </c>
      <c r="F1536" s="508">
        <v>1</v>
      </c>
      <c r="G1536" s="509">
        <v>0</v>
      </c>
    </row>
    <row r="1537" spans="1:7">
      <c r="A1537" s="4"/>
      <c r="B1537" s="4"/>
      <c r="C1537" s="504" t="s">
        <v>299</v>
      </c>
      <c r="D1537" s="505" t="s">
        <v>541</v>
      </c>
      <c r="E1537" s="507">
        <v>1</v>
      </c>
      <c r="F1537" s="508">
        <v>0</v>
      </c>
      <c r="G1537" s="509">
        <v>0</v>
      </c>
    </row>
    <row r="1538" spans="1:7">
      <c r="A1538" s="4"/>
      <c r="B1538" s="4"/>
      <c r="C1538" s="504" t="s">
        <v>299</v>
      </c>
      <c r="D1538" s="505" t="s">
        <v>871</v>
      </c>
      <c r="E1538" s="507">
        <v>1</v>
      </c>
      <c r="F1538" s="508">
        <v>1</v>
      </c>
      <c r="G1538" s="509">
        <v>0</v>
      </c>
    </row>
    <row r="1539" spans="1:7">
      <c r="A1539" s="4"/>
      <c r="B1539" s="4"/>
      <c r="C1539" s="504" t="s">
        <v>299</v>
      </c>
      <c r="D1539" s="505" t="s">
        <v>258</v>
      </c>
      <c r="E1539" s="507">
        <v>1</v>
      </c>
      <c r="F1539" s="508">
        <v>0</v>
      </c>
      <c r="G1539" s="509">
        <v>0</v>
      </c>
    </row>
    <row r="1540" spans="1:7">
      <c r="A1540" s="4"/>
      <c r="B1540" s="4"/>
      <c r="C1540" s="504" t="s">
        <v>299</v>
      </c>
      <c r="D1540" s="505" t="s">
        <v>858</v>
      </c>
      <c r="E1540" s="507">
        <v>1</v>
      </c>
      <c r="F1540" s="508">
        <v>1</v>
      </c>
      <c r="G1540" s="509">
        <v>0</v>
      </c>
    </row>
    <row r="1541" spans="1:7">
      <c r="A1541" s="4"/>
      <c r="B1541" s="4"/>
      <c r="C1541" s="504" t="s">
        <v>299</v>
      </c>
      <c r="D1541" s="505" t="s">
        <v>413</v>
      </c>
      <c r="E1541" s="507">
        <v>1</v>
      </c>
      <c r="F1541" s="508">
        <v>2</v>
      </c>
      <c r="G1541" s="509">
        <v>0</v>
      </c>
    </row>
    <row r="1542" spans="1:7">
      <c r="A1542" s="4"/>
      <c r="B1542" s="4"/>
      <c r="C1542" s="504" t="s">
        <v>299</v>
      </c>
      <c r="D1542" s="505" t="s">
        <v>542</v>
      </c>
      <c r="E1542" s="507">
        <v>1</v>
      </c>
      <c r="F1542" s="508">
        <v>3</v>
      </c>
      <c r="G1542" s="509">
        <v>0</v>
      </c>
    </row>
    <row r="1543" spans="1:7">
      <c r="A1543" s="4"/>
      <c r="B1543" s="4"/>
      <c r="C1543" s="504" t="s">
        <v>299</v>
      </c>
      <c r="D1543" s="505" t="s">
        <v>947</v>
      </c>
      <c r="E1543" s="507">
        <v>1</v>
      </c>
      <c r="F1543" s="508">
        <v>2</v>
      </c>
      <c r="G1543" s="509">
        <v>0</v>
      </c>
    </row>
    <row r="1544" spans="1:7">
      <c r="A1544" s="4"/>
      <c r="B1544" s="4"/>
      <c r="C1544" s="504" t="s">
        <v>299</v>
      </c>
      <c r="D1544" s="505" t="s">
        <v>440</v>
      </c>
      <c r="E1544" s="507">
        <v>1</v>
      </c>
      <c r="F1544" s="508">
        <v>1</v>
      </c>
      <c r="G1544" s="509">
        <v>0</v>
      </c>
    </row>
    <row r="1545" spans="1:7">
      <c r="A1545" s="4"/>
      <c r="B1545" s="4"/>
      <c r="C1545" s="504" t="s">
        <v>948</v>
      </c>
      <c r="D1545" s="505" t="s">
        <v>416</v>
      </c>
      <c r="E1545" s="507">
        <v>1</v>
      </c>
      <c r="F1545" s="508">
        <v>1</v>
      </c>
      <c r="G1545" s="509">
        <v>0</v>
      </c>
    </row>
    <row r="1546" spans="1:7">
      <c r="A1546" s="4"/>
      <c r="B1546" s="4"/>
      <c r="C1546" s="504" t="s">
        <v>405</v>
      </c>
      <c r="D1546" s="505" t="s">
        <v>289</v>
      </c>
      <c r="E1546" s="507">
        <v>1</v>
      </c>
      <c r="F1546" s="508">
        <v>0</v>
      </c>
      <c r="G1546" s="509">
        <v>0</v>
      </c>
    </row>
    <row r="1547" spans="1:7">
      <c r="A1547" s="4"/>
      <c r="B1547" s="4"/>
      <c r="C1547" s="504" t="s">
        <v>405</v>
      </c>
      <c r="D1547" s="505" t="s">
        <v>446</v>
      </c>
      <c r="E1547" s="507">
        <v>1</v>
      </c>
      <c r="F1547" s="508">
        <v>3</v>
      </c>
      <c r="G1547" s="509">
        <v>0</v>
      </c>
    </row>
    <row r="1548" spans="1:7">
      <c r="A1548" s="4"/>
      <c r="B1548" s="4"/>
      <c r="C1548" s="504" t="s">
        <v>405</v>
      </c>
      <c r="D1548" s="505" t="s">
        <v>290</v>
      </c>
      <c r="E1548" s="507">
        <v>1</v>
      </c>
      <c r="F1548" s="508">
        <v>1</v>
      </c>
      <c r="G1548" s="509">
        <v>0</v>
      </c>
    </row>
    <row r="1549" spans="1:7">
      <c r="A1549" s="4"/>
      <c r="B1549" s="4"/>
      <c r="C1549" s="504" t="s">
        <v>405</v>
      </c>
      <c r="D1549" s="505" t="s">
        <v>509</v>
      </c>
      <c r="E1549" s="507">
        <v>1</v>
      </c>
      <c r="F1549" s="508">
        <v>1</v>
      </c>
      <c r="G1549" s="509">
        <v>0</v>
      </c>
    </row>
    <row r="1550" spans="1:7">
      <c r="A1550" s="4"/>
      <c r="B1550" s="4"/>
      <c r="C1550" s="504" t="s">
        <v>405</v>
      </c>
      <c r="D1550" s="505" t="s">
        <v>461</v>
      </c>
      <c r="E1550" s="507">
        <v>1</v>
      </c>
      <c r="F1550" s="508">
        <v>2</v>
      </c>
      <c r="G1550" s="509">
        <v>0</v>
      </c>
    </row>
    <row r="1551" spans="1:7">
      <c r="A1551" s="4"/>
      <c r="B1551" s="4"/>
      <c r="C1551" s="504" t="s">
        <v>405</v>
      </c>
      <c r="D1551" s="505" t="s">
        <v>346</v>
      </c>
      <c r="E1551" s="507">
        <v>1</v>
      </c>
      <c r="F1551" s="508">
        <v>0</v>
      </c>
      <c r="G1551" s="509">
        <v>0</v>
      </c>
    </row>
    <row r="1552" spans="1:7">
      <c r="A1552" s="4"/>
      <c r="B1552" s="4"/>
      <c r="C1552" s="504" t="s">
        <v>405</v>
      </c>
      <c r="D1552" s="505" t="s">
        <v>528</v>
      </c>
      <c r="E1552" s="507">
        <v>1</v>
      </c>
      <c r="F1552" s="508">
        <v>0</v>
      </c>
      <c r="G1552" s="509">
        <v>0</v>
      </c>
    </row>
    <row r="1553" spans="1:7">
      <c r="A1553" s="4"/>
      <c r="B1553" s="4"/>
      <c r="C1553" s="504" t="s">
        <v>405</v>
      </c>
      <c r="D1553" s="505" t="s">
        <v>949</v>
      </c>
      <c r="E1553" s="507">
        <v>1</v>
      </c>
      <c r="F1553" s="508">
        <v>1</v>
      </c>
      <c r="G1553" s="509">
        <v>0</v>
      </c>
    </row>
    <row r="1554" spans="1:7">
      <c r="A1554" s="4"/>
      <c r="B1554" s="4"/>
      <c r="C1554" s="504" t="s">
        <v>405</v>
      </c>
      <c r="D1554" s="505" t="s">
        <v>494</v>
      </c>
      <c r="E1554" s="507">
        <v>1</v>
      </c>
      <c r="F1554" s="508">
        <v>1</v>
      </c>
      <c r="G1554" s="509">
        <v>0</v>
      </c>
    </row>
    <row r="1555" spans="1:7">
      <c r="A1555" s="4"/>
      <c r="B1555" s="4"/>
      <c r="C1555" s="504" t="s">
        <v>405</v>
      </c>
      <c r="D1555" s="505" t="s">
        <v>378</v>
      </c>
      <c r="E1555" s="507">
        <v>1</v>
      </c>
      <c r="F1555" s="508">
        <v>0</v>
      </c>
      <c r="G1555" s="509">
        <v>0</v>
      </c>
    </row>
    <row r="1556" spans="1:7">
      <c r="A1556" s="4"/>
      <c r="B1556" s="4"/>
      <c r="C1556" s="504" t="s">
        <v>405</v>
      </c>
      <c r="D1556" s="505" t="s">
        <v>295</v>
      </c>
      <c r="E1556" s="507">
        <v>1</v>
      </c>
      <c r="F1556" s="508">
        <v>2</v>
      </c>
      <c r="G1556" s="509">
        <v>0</v>
      </c>
    </row>
    <row r="1557" spans="1:7">
      <c r="A1557" s="4"/>
      <c r="B1557" s="4"/>
      <c r="C1557" s="504" t="s">
        <v>405</v>
      </c>
      <c r="D1557" s="505" t="s">
        <v>647</v>
      </c>
      <c r="E1557" s="507">
        <v>1</v>
      </c>
      <c r="F1557" s="508">
        <v>1</v>
      </c>
      <c r="G1557" s="509">
        <v>0</v>
      </c>
    </row>
    <row r="1558" spans="1:7">
      <c r="A1558" s="4"/>
      <c r="B1558" s="4"/>
      <c r="C1558" s="504" t="s">
        <v>405</v>
      </c>
      <c r="D1558" s="505" t="s">
        <v>521</v>
      </c>
      <c r="E1558" s="507">
        <v>1</v>
      </c>
      <c r="F1558" s="508">
        <v>0</v>
      </c>
      <c r="G1558" s="509">
        <v>0</v>
      </c>
    </row>
    <row r="1559" spans="1:7">
      <c r="A1559" s="4"/>
      <c r="B1559" s="4"/>
      <c r="C1559" s="504" t="s">
        <v>511</v>
      </c>
      <c r="D1559" s="505" t="s">
        <v>950</v>
      </c>
      <c r="E1559" s="507">
        <v>1</v>
      </c>
      <c r="F1559" s="508">
        <v>1</v>
      </c>
      <c r="G1559" s="509">
        <v>0</v>
      </c>
    </row>
    <row r="1560" spans="1:7">
      <c r="A1560" s="4"/>
      <c r="B1560" s="4"/>
      <c r="C1560" s="504" t="s">
        <v>511</v>
      </c>
      <c r="D1560" s="505" t="s">
        <v>877</v>
      </c>
      <c r="E1560" s="507">
        <v>1</v>
      </c>
      <c r="F1560" s="508">
        <v>1</v>
      </c>
      <c r="G1560" s="509">
        <v>0</v>
      </c>
    </row>
    <row r="1561" spans="1:7">
      <c r="A1561" s="4"/>
      <c r="B1561" s="4"/>
      <c r="C1561" s="504" t="s">
        <v>515</v>
      </c>
      <c r="D1561" s="505"/>
      <c r="E1561" s="507">
        <v>1</v>
      </c>
      <c r="F1561" s="508">
        <v>1</v>
      </c>
      <c r="G1561" s="509">
        <v>0</v>
      </c>
    </row>
    <row r="1562" spans="1:7">
      <c r="A1562" s="4"/>
      <c r="B1562" s="4"/>
      <c r="C1562" s="504" t="s">
        <v>515</v>
      </c>
      <c r="D1562" s="505" t="s">
        <v>283</v>
      </c>
      <c r="E1562" s="507">
        <v>1</v>
      </c>
      <c r="F1562" s="508">
        <v>0</v>
      </c>
      <c r="G1562" s="509">
        <v>0</v>
      </c>
    </row>
    <row r="1563" spans="1:7">
      <c r="A1563" s="4"/>
      <c r="B1563" s="4"/>
      <c r="C1563" s="504" t="s">
        <v>353</v>
      </c>
      <c r="D1563" s="505" t="s">
        <v>319</v>
      </c>
      <c r="E1563" s="507">
        <v>1</v>
      </c>
      <c r="F1563" s="508">
        <v>1</v>
      </c>
      <c r="G1563" s="509">
        <v>0</v>
      </c>
    </row>
    <row r="1564" spans="1:7">
      <c r="A1564" s="4"/>
      <c r="B1564" s="4"/>
      <c r="C1564" s="504" t="s">
        <v>353</v>
      </c>
      <c r="D1564" s="505" t="s">
        <v>761</v>
      </c>
      <c r="E1564" s="507">
        <v>1</v>
      </c>
      <c r="F1564" s="508">
        <v>0</v>
      </c>
      <c r="G1564" s="509">
        <v>0</v>
      </c>
    </row>
    <row r="1565" spans="1:7">
      <c r="A1565" s="4"/>
      <c r="B1565" s="4"/>
      <c r="C1565" s="504" t="s">
        <v>353</v>
      </c>
      <c r="D1565" s="505" t="s">
        <v>631</v>
      </c>
      <c r="E1565" s="507">
        <v>1</v>
      </c>
      <c r="F1565" s="508">
        <v>1</v>
      </c>
      <c r="G1565" s="509">
        <v>0</v>
      </c>
    </row>
    <row r="1566" spans="1:7">
      <c r="A1566" s="4"/>
      <c r="B1566" s="3" t="s">
        <v>3</v>
      </c>
      <c r="C1566" s="504" t="s">
        <v>353</v>
      </c>
      <c r="D1566" s="505" t="s">
        <v>303</v>
      </c>
      <c r="E1566" s="507">
        <v>1</v>
      </c>
      <c r="F1566" s="508">
        <v>1</v>
      </c>
      <c r="G1566" s="509">
        <v>0</v>
      </c>
    </row>
    <row r="1567" spans="1:7">
      <c r="A1567" s="4"/>
      <c r="B1567" s="3" t="s">
        <v>4</v>
      </c>
      <c r="C1567" s="504" t="s">
        <v>406</v>
      </c>
      <c r="D1567" s="505" t="s">
        <v>951</v>
      </c>
      <c r="E1567" s="507">
        <v>1</v>
      </c>
      <c r="F1567" s="508">
        <v>1</v>
      </c>
      <c r="G1567" s="509">
        <v>0</v>
      </c>
    </row>
    <row r="1568" spans="1:7">
      <c r="A1568" s="4"/>
      <c r="B1568" s="3" t="s">
        <v>5</v>
      </c>
      <c r="C1568" s="504" t="s">
        <v>406</v>
      </c>
      <c r="D1568" s="505" t="s">
        <v>288</v>
      </c>
      <c r="E1568" s="507">
        <v>1</v>
      </c>
      <c r="F1568" s="508">
        <v>1</v>
      </c>
      <c r="G1568" s="509">
        <v>0</v>
      </c>
    </row>
    <row r="1569" spans="1:7">
      <c r="A1569" s="4"/>
      <c r="B1569" s="4"/>
      <c r="C1569" s="504" t="s">
        <v>352</v>
      </c>
      <c r="D1569" s="505" t="s">
        <v>601</v>
      </c>
      <c r="E1569" s="507">
        <v>1</v>
      </c>
      <c r="F1569" s="508">
        <v>0</v>
      </c>
      <c r="G1569" s="509">
        <v>0</v>
      </c>
    </row>
    <row r="1570" spans="1:7">
      <c r="A1570" s="4"/>
      <c r="B1570" s="4"/>
      <c r="C1570" s="504" t="s">
        <v>352</v>
      </c>
      <c r="D1570" s="505" t="s">
        <v>294</v>
      </c>
      <c r="E1570" s="507">
        <v>1</v>
      </c>
      <c r="F1570" s="508">
        <v>0</v>
      </c>
      <c r="G1570" s="509">
        <v>0</v>
      </c>
    </row>
    <row r="1571" spans="1:7">
      <c r="A1571" s="4"/>
      <c r="B1571" s="4"/>
      <c r="C1571" s="504" t="s">
        <v>352</v>
      </c>
      <c r="D1571" s="505" t="s">
        <v>128</v>
      </c>
      <c r="E1571" s="507">
        <v>1</v>
      </c>
      <c r="F1571" s="508">
        <v>0</v>
      </c>
      <c r="G1571" s="509">
        <v>0</v>
      </c>
    </row>
    <row r="1572" spans="1:7">
      <c r="A1572" s="4"/>
      <c r="B1572" s="4"/>
      <c r="C1572" s="504" t="s">
        <v>308</v>
      </c>
      <c r="D1572" s="505" t="s">
        <v>601</v>
      </c>
      <c r="E1572" s="507">
        <v>1</v>
      </c>
      <c r="F1572" s="508">
        <v>0</v>
      </c>
      <c r="G1572" s="509">
        <v>0</v>
      </c>
    </row>
    <row r="1573" spans="1:7">
      <c r="A1573" s="4"/>
      <c r="B1573" s="4"/>
      <c r="C1573" s="504" t="s">
        <v>308</v>
      </c>
      <c r="D1573" s="505" t="s">
        <v>953</v>
      </c>
      <c r="E1573" s="507">
        <v>1</v>
      </c>
      <c r="F1573" s="508">
        <v>0</v>
      </c>
      <c r="G1573" s="509">
        <v>0</v>
      </c>
    </row>
    <row r="1574" spans="1:7">
      <c r="A1574" s="4"/>
      <c r="B1574" s="4"/>
      <c r="C1574" s="504" t="s">
        <v>308</v>
      </c>
      <c r="D1574" s="505" t="s">
        <v>303</v>
      </c>
      <c r="E1574" s="507">
        <v>1</v>
      </c>
      <c r="F1574" s="508">
        <v>0</v>
      </c>
      <c r="G1574" s="509">
        <v>0</v>
      </c>
    </row>
    <row r="1575" spans="1:7">
      <c r="A1575" s="4"/>
      <c r="B1575" s="4"/>
      <c r="C1575" s="504" t="s">
        <v>308</v>
      </c>
      <c r="D1575" s="505" t="s">
        <v>661</v>
      </c>
      <c r="E1575" s="507">
        <v>1</v>
      </c>
      <c r="F1575" s="508">
        <v>1</v>
      </c>
      <c r="G1575" s="509">
        <v>0</v>
      </c>
    </row>
    <row r="1576" spans="1:7">
      <c r="A1576" s="4"/>
      <c r="B1576" s="4"/>
      <c r="C1576" s="504" t="s">
        <v>308</v>
      </c>
      <c r="D1576" s="505" t="s">
        <v>128</v>
      </c>
      <c r="E1576" s="507">
        <v>1</v>
      </c>
      <c r="F1576" s="508">
        <v>0</v>
      </c>
      <c r="G1576" s="509">
        <v>0</v>
      </c>
    </row>
    <row r="1577" spans="1:7">
      <c r="A1577" s="4"/>
      <c r="B1577" s="4"/>
      <c r="C1577" s="504" t="s">
        <v>525</v>
      </c>
      <c r="D1577" s="505" t="s">
        <v>283</v>
      </c>
      <c r="E1577" s="507">
        <v>1</v>
      </c>
      <c r="F1577" s="508">
        <v>1</v>
      </c>
      <c r="G1577" s="509">
        <v>0</v>
      </c>
    </row>
    <row r="1578" spans="1:7">
      <c r="A1578" s="4"/>
      <c r="B1578" s="4"/>
      <c r="C1578" s="504" t="s">
        <v>540</v>
      </c>
      <c r="D1578" s="505" t="s">
        <v>830</v>
      </c>
      <c r="E1578" s="507">
        <v>1</v>
      </c>
      <c r="F1578" s="508">
        <v>0</v>
      </c>
      <c r="G1578" s="509">
        <v>0</v>
      </c>
    </row>
    <row r="1579" spans="1:7">
      <c r="A1579" s="4"/>
      <c r="B1579" s="4"/>
      <c r="C1579" s="504" t="s">
        <v>540</v>
      </c>
      <c r="D1579" s="505" t="s">
        <v>518</v>
      </c>
      <c r="E1579" s="507">
        <v>1</v>
      </c>
      <c r="F1579" s="508">
        <v>1</v>
      </c>
      <c r="G1579" s="509">
        <v>0</v>
      </c>
    </row>
    <row r="1580" spans="1:7">
      <c r="A1580" s="4"/>
      <c r="B1580" s="4"/>
      <c r="C1580" s="504" t="s">
        <v>954</v>
      </c>
      <c r="D1580" s="505"/>
      <c r="E1580" s="507">
        <v>1</v>
      </c>
      <c r="F1580" s="508">
        <v>0</v>
      </c>
      <c r="G1580" s="509">
        <v>0</v>
      </c>
    </row>
    <row r="1581" spans="1:7">
      <c r="A1581" s="4"/>
      <c r="B1581" s="4"/>
      <c r="C1581" s="504" t="s">
        <v>415</v>
      </c>
      <c r="D1581" s="505"/>
      <c r="E1581" s="507">
        <v>1</v>
      </c>
      <c r="F1581" s="508">
        <v>0</v>
      </c>
      <c r="G1581" s="509">
        <v>0</v>
      </c>
    </row>
    <row r="1582" spans="1:7">
      <c r="A1582" s="4"/>
      <c r="B1582" s="4"/>
      <c r="C1582" s="504" t="s">
        <v>415</v>
      </c>
      <c r="D1582" s="505" t="s">
        <v>481</v>
      </c>
      <c r="E1582" s="507">
        <v>1</v>
      </c>
      <c r="F1582" s="508">
        <v>1</v>
      </c>
      <c r="G1582" s="509">
        <v>0</v>
      </c>
    </row>
    <row r="1583" spans="1:7">
      <c r="A1583" s="4"/>
      <c r="B1583" s="4"/>
      <c r="C1583" s="504" t="s">
        <v>415</v>
      </c>
      <c r="D1583" s="505" t="s">
        <v>287</v>
      </c>
      <c r="E1583" s="507">
        <v>1</v>
      </c>
      <c r="F1583" s="508">
        <v>0</v>
      </c>
      <c r="G1583" s="509">
        <v>0</v>
      </c>
    </row>
    <row r="1584" spans="1:7">
      <c r="A1584" s="4"/>
      <c r="B1584" s="4"/>
      <c r="C1584" s="504" t="s">
        <v>415</v>
      </c>
      <c r="D1584" s="505" t="s">
        <v>284</v>
      </c>
      <c r="E1584" s="507">
        <v>1</v>
      </c>
      <c r="F1584" s="508">
        <v>0</v>
      </c>
      <c r="G1584" s="509">
        <v>0</v>
      </c>
    </row>
    <row r="1585" spans="1:7">
      <c r="A1585" s="4"/>
      <c r="B1585" s="4"/>
      <c r="C1585" s="504" t="s">
        <v>415</v>
      </c>
      <c r="D1585" s="505" t="s">
        <v>303</v>
      </c>
      <c r="E1585" s="507">
        <v>1</v>
      </c>
      <c r="F1585" s="508">
        <v>0</v>
      </c>
      <c r="G1585" s="509">
        <v>0</v>
      </c>
    </row>
    <row r="1586" spans="1:7">
      <c r="A1586" s="4"/>
      <c r="B1586" s="4"/>
      <c r="C1586" s="504" t="s">
        <v>415</v>
      </c>
      <c r="D1586" s="505" t="s">
        <v>408</v>
      </c>
      <c r="E1586" s="507">
        <v>1</v>
      </c>
      <c r="F1586" s="508">
        <v>0</v>
      </c>
      <c r="G1586" s="509">
        <v>0</v>
      </c>
    </row>
    <row r="1587" spans="1:7">
      <c r="A1587" s="4"/>
      <c r="B1587" s="4"/>
      <c r="C1587" s="504" t="s">
        <v>415</v>
      </c>
      <c r="D1587" s="505" t="s">
        <v>324</v>
      </c>
      <c r="E1587" s="507">
        <v>1</v>
      </c>
      <c r="F1587" s="508">
        <v>1</v>
      </c>
      <c r="G1587" s="509">
        <v>0</v>
      </c>
    </row>
    <row r="1588" spans="1:7">
      <c r="A1588" s="4"/>
      <c r="B1588" s="4"/>
      <c r="C1588" s="504" t="s">
        <v>415</v>
      </c>
      <c r="D1588" s="505" t="s">
        <v>528</v>
      </c>
      <c r="E1588" s="507">
        <v>1</v>
      </c>
      <c r="F1588" s="508">
        <v>1</v>
      </c>
      <c r="G1588" s="509">
        <v>0</v>
      </c>
    </row>
    <row r="1589" spans="1:7">
      <c r="A1589" s="4"/>
      <c r="B1589" s="4"/>
      <c r="C1589" s="504" t="s">
        <v>415</v>
      </c>
      <c r="D1589" s="505" t="s">
        <v>378</v>
      </c>
      <c r="E1589" s="507">
        <v>1</v>
      </c>
      <c r="F1589" s="508">
        <v>2</v>
      </c>
      <c r="G1589" s="509">
        <v>0</v>
      </c>
    </row>
    <row r="1590" spans="1:7">
      <c r="A1590" s="4"/>
      <c r="B1590" s="4"/>
      <c r="C1590" s="504" t="s">
        <v>415</v>
      </c>
      <c r="D1590" s="505" t="s">
        <v>295</v>
      </c>
      <c r="E1590" s="507">
        <v>1</v>
      </c>
      <c r="F1590" s="508">
        <v>6</v>
      </c>
      <c r="G1590" s="509">
        <v>0</v>
      </c>
    </row>
    <row r="1591" spans="1:7">
      <c r="A1591" s="4"/>
      <c r="B1591" s="4"/>
      <c r="C1591" s="504" t="s">
        <v>292</v>
      </c>
      <c r="D1591" s="505" t="s">
        <v>397</v>
      </c>
      <c r="E1591" s="507">
        <v>1</v>
      </c>
      <c r="F1591" s="508">
        <v>0</v>
      </c>
      <c r="G1591" s="509">
        <v>0</v>
      </c>
    </row>
    <row r="1592" spans="1:7">
      <c r="A1592" s="4"/>
      <c r="B1592" s="4"/>
      <c r="C1592" s="504" t="s">
        <v>292</v>
      </c>
      <c r="D1592" s="505" t="s">
        <v>779</v>
      </c>
      <c r="E1592" s="507">
        <v>1</v>
      </c>
      <c r="F1592" s="508">
        <v>1</v>
      </c>
      <c r="G1592" s="509">
        <v>0</v>
      </c>
    </row>
    <row r="1593" spans="1:7">
      <c r="A1593" s="4"/>
      <c r="B1593" s="4"/>
      <c r="C1593" s="504" t="s">
        <v>292</v>
      </c>
      <c r="D1593" s="505" t="s">
        <v>860</v>
      </c>
      <c r="E1593" s="507">
        <v>1</v>
      </c>
      <c r="F1593" s="508">
        <v>1</v>
      </c>
      <c r="G1593" s="509">
        <v>0</v>
      </c>
    </row>
    <row r="1594" spans="1:7">
      <c r="A1594" s="4"/>
      <c r="B1594" s="4"/>
      <c r="C1594" s="504" t="s">
        <v>292</v>
      </c>
      <c r="D1594" s="505" t="s">
        <v>517</v>
      </c>
      <c r="E1594" s="507">
        <v>1</v>
      </c>
      <c r="F1594" s="508">
        <v>0</v>
      </c>
      <c r="G1594" s="509">
        <v>0</v>
      </c>
    </row>
    <row r="1595" spans="1:7">
      <c r="A1595" s="4"/>
      <c r="B1595" s="4"/>
      <c r="C1595" s="504" t="s">
        <v>292</v>
      </c>
      <c r="D1595" s="505" t="s">
        <v>877</v>
      </c>
      <c r="E1595" s="507">
        <v>1</v>
      </c>
      <c r="F1595" s="508">
        <v>1</v>
      </c>
      <c r="G1595" s="509">
        <v>0</v>
      </c>
    </row>
    <row r="1596" spans="1:7">
      <c r="A1596" s="4"/>
      <c r="B1596" s="3"/>
      <c r="C1596" s="504" t="s">
        <v>292</v>
      </c>
      <c r="D1596" s="505" t="s">
        <v>781</v>
      </c>
      <c r="E1596" s="507">
        <v>1</v>
      </c>
      <c r="F1596" s="508">
        <v>0</v>
      </c>
      <c r="G1596" s="509">
        <v>0</v>
      </c>
    </row>
    <row r="1597" spans="1:7">
      <c r="A1597" s="4"/>
      <c r="B1597" s="208"/>
      <c r="C1597" s="504" t="s">
        <v>292</v>
      </c>
      <c r="D1597" s="505" t="s">
        <v>955</v>
      </c>
      <c r="E1597" s="507">
        <v>1</v>
      </c>
      <c r="F1597" s="508">
        <v>3</v>
      </c>
      <c r="G1597" s="509">
        <v>0</v>
      </c>
    </row>
    <row r="1598" spans="1:7">
      <c r="A1598" s="4"/>
      <c r="B1598" s="3"/>
      <c r="C1598" s="504" t="s">
        <v>292</v>
      </c>
      <c r="D1598" s="505" t="s">
        <v>956</v>
      </c>
      <c r="E1598" s="507">
        <v>1</v>
      </c>
      <c r="F1598" s="508">
        <v>0</v>
      </c>
      <c r="G1598" s="509">
        <v>0</v>
      </c>
    </row>
    <row r="1599" spans="1:7">
      <c r="A1599" s="4"/>
      <c r="B1599" s="4"/>
      <c r="C1599" s="504" t="s">
        <v>292</v>
      </c>
      <c r="D1599" s="505" t="s">
        <v>957</v>
      </c>
      <c r="E1599" s="507">
        <v>1</v>
      </c>
      <c r="F1599" s="508">
        <v>1</v>
      </c>
      <c r="G1599" s="509">
        <v>0</v>
      </c>
    </row>
    <row r="1600" spans="1:7">
      <c r="A1600" s="4"/>
      <c r="B1600" s="4"/>
      <c r="C1600" s="504" t="s">
        <v>292</v>
      </c>
      <c r="D1600" s="505" t="s">
        <v>958</v>
      </c>
      <c r="E1600" s="507">
        <v>1</v>
      </c>
      <c r="F1600" s="508">
        <v>1</v>
      </c>
      <c r="G1600" s="509">
        <v>0</v>
      </c>
    </row>
    <row r="1601" spans="1:7">
      <c r="A1601" s="4"/>
      <c r="B1601" s="4"/>
      <c r="C1601" s="504" t="s">
        <v>292</v>
      </c>
      <c r="D1601" s="505" t="s">
        <v>594</v>
      </c>
      <c r="E1601" s="507">
        <v>1</v>
      </c>
      <c r="F1601" s="508">
        <v>0</v>
      </c>
      <c r="G1601" s="509">
        <v>0</v>
      </c>
    </row>
    <row r="1602" spans="1:7">
      <c r="A1602" s="4"/>
      <c r="B1602" s="4"/>
      <c r="C1602" s="504" t="s">
        <v>292</v>
      </c>
      <c r="D1602" s="505" t="s">
        <v>545</v>
      </c>
      <c r="E1602" s="507">
        <v>1</v>
      </c>
      <c r="F1602" s="508">
        <v>1</v>
      </c>
      <c r="G1602" s="509">
        <v>0</v>
      </c>
    </row>
    <row r="1603" spans="1:7">
      <c r="A1603" s="4"/>
      <c r="B1603" s="4"/>
      <c r="C1603" s="504" t="s">
        <v>292</v>
      </c>
      <c r="D1603" s="505" t="s">
        <v>959</v>
      </c>
      <c r="E1603" s="507">
        <v>1</v>
      </c>
      <c r="F1603" s="508">
        <v>1</v>
      </c>
      <c r="G1603" s="509">
        <v>0</v>
      </c>
    </row>
    <row r="1604" spans="1:7">
      <c r="A1604" s="4"/>
      <c r="B1604" s="4"/>
      <c r="C1604" s="504" t="s">
        <v>403</v>
      </c>
      <c r="D1604" s="505" t="s">
        <v>804</v>
      </c>
      <c r="E1604" s="507">
        <v>1</v>
      </c>
      <c r="F1604" s="508">
        <v>1</v>
      </c>
      <c r="G1604" s="509">
        <v>0</v>
      </c>
    </row>
    <row r="1605" spans="1:7">
      <c r="A1605" s="4"/>
      <c r="B1605" s="4"/>
      <c r="C1605" s="504" t="s">
        <v>403</v>
      </c>
      <c r="D1605" s="505" t="s">
        <v>960</v>
      </c>
      <c r="E1605" s="507">
        <v>1</v>
      </c>
      <c r="F1605" s="508">
        <v>1</v>
      </c>
      <c r="G1605" s="509">
        <v>0</v>
      </c>
    </row>
    <row r="1606" spans="1:7">
      <c r="A1606" s="4"/>
      <c r="B1606" s="4"/>
      <c r="C1606" s="504" t="s">
        <v>603</v>
      </c>
      <c r="D1606" s="505"/>
      <c r="E1606" s="507">
        <v>1</v>
      </c>
      <c r="F1606" s="508">
        <v>1</v>
      </c>
      <c r="G1606" s="509">
        <v>0</v>
      </c>
    </row>
    <row r="1607" spans="1:7">
      <c r="A1607" s="4"/>
      <c r="B1607" s="4"/>
      <c r="C1607" s="504" t="s">
        <v>961</v>
      </c>
      <c r="D1607" s="505"/>
      <c r="E1607" s="507">
        <v>1</v>
      </c>
      <c r="F1607" s="508">
        <v>0</v>
      </c>
      <c r="G1607" s="509">
        <v>0</v>
      </c>
    </row>
    <row r="1608" spans="1:7">
      <c r="A1608" s="4"/>
      <c r="B1608" s="4"/>
      <c r="C1608" s="504" t="s">
        <v>461</v>
      </c>
      <c r="D1608" s="505" t="s">
        <v>467</v>
      </c>
      <c r="E1608" s="507">
        <v>1</v>
      </c>
      <c r="F1608" s="508">
        <v>0</v>
      </c>
      <c r="G1608" s="509">
        <v>0</v>
      </c>
    </row>
    <row r="1609" spans="1:7">
      <c r="A1609" s="4"/>
      <c r="B1609" s="4"/>
      <c r="C1609" s="504" t="s">
        <v>382</v>
      </c>
      <c r="D1609" s="505"/>
      <c r="E1609" s="507">
        <v>1</v>
      </c>
      <c r="F1609" s="508">
        <v>0</v>
      </c>
      <c r="G1609" s="509">
        <v>0</v>
      </c>
    </row>
    <row r="1610" spans="1:7">
      <c r="A1610" s="4"/>
      <c r="B1610" s="4"/>
      <c r="C1610" s="504" t="s">
        <v>827</v>
      </c>
      <c r="D1610" s="505"/>
      <c r="E1610" s="507">
        <v>1</v>
      </c>
      <c r="F1610" s="508">
        <v>0</v>
      </c>
      <c r="G1610" s="509">
        <v>0</v>
      </c>
    </row>
    <row r="1611" spans="1:7">
      <c r="A1611" s="4"/>
      <c r="B1611" s="4"/>
      <c r="C1611" s="504" t="s">
        <v>962</v>
      </c>
      <c r="D1611" s="505"/>
      <c r="E1611" s="507">
        <v>1</v>
      </c>
      <c r="F1611" s="508">
        <v>2</v>
      </c>
      <c r="G1611" s="509">
        <v>0</v>
      </c>
    </row>
    <row r="1612" spans="1:7">
      <c r="A1612" s="4"/>
      <c r="B1612" s="4"/>
      <c r="C1612" s="504" t="s">
        <v>963</v>
      </c>
      <c r="D1612" s="505" t="s">
        <v>964</v>
      </c>
      <c r="E1612" s="507">
        <v>1</v>
      </c>
      <c r="F1612" s="508">
        <v>1</v>
      </c>
      <c r="G1612" s="509">
        <v>0</v>
      </c>
    </row>
    <row r="1613" spans="1:7">
      <c r="A1613" s="4"/>
      <c r="B1613" s="4"/>
      <c r="C1613" s="504" t="s">
        <v>637</v>
      </c>
      <c r="D1613" s="505"/>
      <c r="E1613" s="507">
        <v>1</v>
      </c>
      <c r="F1613" s="508">
        <v>0</v>
      </c>
      <c r="G1613" s="509">
        <v>0</v>
      </c>
    </row>
    <row r="1614" spans="1:7">
      <c r="A1614" s="4"/>
      <c r="B1614" s="4"/>
      <c r="C1614" s="504" t="s">
        <v>591</v>
      </c>
      <c r="D1614" s="505"/>
      <c r="E1614" s="507">
        <v>1</v>
      </c>
      <c r="F1614" s="508">
        <v>1</v>
      </c>
      <c r="G1614" s="509">
        <v>0</v>
      </c>
    </row>
    <row r="1615" spans="1:7">
      <c r="A1615" s="4"/>
      <c r="B1615" s="4"/>
      <c r="C1615" s="504" t="s">
        <v>965</v>
      </c>
      <c r="D1615" s="505"/>
      <c r="E1615" s="507">
        <v>1</v>
      </c>
      <c r="F1615" s="508">
        <v>0</v>
      </c>
      <c r="G1615" s="509">
        <v>0</v>
      </c>
    </row>
    <row r="1616" spans="1:7">
      <c r="A1616" s="4"/>
      <c r="B1616" s="4"/>
      <c r="C1616" s="504" t="s">
        <v>643</v>
      </c>
      <c r="D1616" s="505" t="s">
        <v>966</v>
      </c>
      <c r="E1616" s="507">
        <v>1</v>
      </c>
      <c r="F1616" s="508">
        <v>2</v>
      </c>
      <c r="G1616" s="509">
        <v>0</v>
      </c>
    </row>
    <row r="1617" spans="1:7">
      <c r="A1617" s="4"/>
      <c r="B1617" s="4"/>
      <c r="C1617" s="504" t="s">
        <v>643</v>
      </c>
      <c r="D1617" s="505" t="s">
        <v>967</v>
      </c>
      <c r="E1617" s="507">
        <v>1</v>
      </c>
      <c r="F1617" s="508">
        <v>1</v>
      </c>
      <c r="G1617" s="509">
        <v>0</v>
      </c>
    </row>
    <row r="1618" spans="1:7">
      <c r="A1618" s="4"/>
      <c r="B1618" s="4"/>
      <c r="C1618" s="504" t="s">
        <v>643</v>
      </c>
      <c r="D1618" s="505" t="s">
        <v>968</v>
      </c>
      <c r="E1618" s="507">
        <v>1</v>
      </c>
      <c r="F1618" s="508">
        <v>1</v>
      </c>
      <c r="G1618" s="509">
        <v>0</v>
      </c>
    </row>
    <row r="1619" spans="1:7">
      <c r="A1619" s="4"/>
      <c r="B1619" s="4"/>
      <c r="C1619" s="504" t="s">
        <v>643</v>
      </c>
      <c r="D1619" s="505" t="s">
        <v>542</v>
      </c>
      <c r="E1619" s="507">
        <v>1</v>
      </c>
      <c r="F1619" s="508">
        <v>1</v>
      </c>
      <c r="G1619" s="509">
        <v>0</v>
      </c>
    </row>
    <row r="1620" spans="1:7">
      <c r="A1620" s="4"/>
      <c r="B1620" s="4"/>
      <c r="C1620" s="504" t="s">
        <v>643</v>
      </c>
      <c r="D1620" s="505" t="s">
        <v>970</v>
      </c>
      <c r="E1620" s="507">
        <v>1</v>
      </c>
      <c r="F1620" s="508">
        <v>1</v>
      </c>
      <c r="G1620" s="509">
        <v>0</v>
      </c>
    </row>
    <row r="1621" spans="1:7">
      <c r="A1621" s="4"/>
      <c r="B1621" s="4"/>
      <c r="C1621" s="504" t="s">
        <v>971</v>
      </c>
      <c r="D1621" s="505"/>
      <c r="E1621" s="507">
        <v>1</v>
      </c>
      <c r="F1621" s="508">
        <v>2</v>
      </c>
      <c r="G1621" s="509">
        <v>0</v>
      </c>
    </row>
    <row r="1622" spans="1:7">
      <c r="A1622" s="4"/>
      <c r="B1622" s="4"/>
      <c r="C1622" s="504" t="s">
        <v>495</v>
      </c>
      <c r="D1622" s="505" t="s">
        <v>290</v>
      </c>
      <c r="E1622" s="507">
        <v>1</v>
      </c>
      <c r="F1622" s="508">
        <v>0</v>
      </c>
      <c r="G1622" s="509">
        <v>0</v>
      </c>
    </row>
    <row r="1623" spans="1:7">
      <c r="A1623" s="4"/>
      <c r="B1623" s="4"/>
      <c r="C1623" s="504" t="s">
        <v>495</v>
      </c>
      <c r="D1623" s="505" t="s">
        <v>288</v>
      </c>
      <c r="E1623" s="507">
        <v>1</v>
      </c>
      <c r="F1623" s="508">
        <v>2</v>
      </c>
      <c r="G1623" s="509">
        <v>0</v>
      </c>
    </row>
    <row r="1624" spans="1:7">
      <c r="A1624" s="4"/>
      <c r="B1624" s="4"/>
      <c r="C1624" s="504" t="s">
        <v>495</v>
      </c>
      <c r="D1624" s="505" t="s">
        <v>285</v>
      </c>
      <c r="E1624" s="507">
        <v>1</v>
      </c>
      <c r="F1624" s="508">
        <v>1</v>
      </c>
      <c r="G1624" s="509">
        <v>0</v>
      </c>
    </row>
    <row r="1625" spans="1:7">
      <c r="A1625" s="4"/>
      <c r="B1625" s="4"/>
      <c r="C1625" s="504" t="s">
        <v>495</v>
      </c>
      <c r="D1625" s="505" t="s">
        <v>454</v>
      </c>
      <c r="E1625" s="507">
        <v>1</v>
      </c>
      <c r="F1625" s="508">
        <v>2</v>
      </c>
      <c r="G1625" s="509">
        <v>0</v>
      </c>
    </row>
    <row r="1626" spans="1:7">
      <c r="A1626" s="4"/>
      <c r="B1626" s="4"/>
      <c r="C1626" s="504" t="s">
        <v>294</v>
      </c>
      <c r="D1626" s="505" t="s">
        <v>854</v>
      </c>
      <c r="E1626" s="507">
        <v>1</v>
      </c>
      <c r="F1626" s="508">
        <v>1</v>
      </c>
      <c r="G1626" s="509">
        <v>0</v>
      </c>
    </row>
    <row r="1627" spans="1:7">
      <c r="A1627" s="4"/>
      <c r="B1627" s="4"/>
      <c r="C1627" s="504" t="s">
        <v>294</v>
      </c>
      <c r="D1627" s="505" t="s">
        <v>896</v>
      </c>
      <c r="E1627" s="507">
        <v>1</v>
      </c>
      <c r="F1627" s="508">
        <v>2</v>
      </c>
      <c r="G1627" s="509">
        <v>0</v>
      </c>
    </row>
    <row r="1628" spans="1:7">
      <c r="A1628" s="4"/>
      <c r="B1628" s="4"/>
      <c r="C1628" s="504" t="s">
        <v>294</v>
      </c>
      <c r="D1628" s="505" t="s">
        <v>972</v>
      </c>
      <c r="E1628" s="507">
        <v>1</v>
      </c>
      <c r="F1628" s="508">
        <v>1</v>
      </c>
      <c r="G1628" s="509">
        <v>0</v>
      </c>
    </row>
    <row r="1629" spans="1:7">
      <c r="A1629" s="4"/>
      <c r="B1629" s="4"/>
      <c r="C1629" s="504" t="s">
        <v>294</v>
      </c>
      <c r="D1629" s="505" t="s">
        <v>973</v>
      </c>
      <c r="E1629" s="507">
        <v>1</v>
      </c>
      <c r="F1629" s="508">
        <v>2</v>
      </c>
      <c r="G1629" s="509">
        <v>0</v>
      </c>
    </row>
    <row r="1630" spans="1:7">
      <c r="A1630" s="4"/>
      <c r="B1630" s="4"/>
      <c r="C1630" s="504" t="s">
        <v>451</v>
      </c>
      <c r="D1630" s="505" t="s">
        <v>974</v>
      </c>
      <c r="E1630" s="507">
        <v>1</v>
      </c>
      <c r="F1630" s="508">
        <v>1</v>
      </c>
      <c r="G1630" s="509">
        <v>0</v>
      </c>
    </row>
    <row r="1631" spans="1:7">
      <c r="A1631" s="4"/>
      <c r="B1631" s="4"/>
      <c r="C1631" s="504" t="s">
        <v>451</v>
      </c>
      <c r="D1631" s="505" t="s">
        <v>433</v>
      </c>
      <c r="E1631" s="507">
        <v>1</v>
      </c>
      <c r="F1631" s="508">
        <v>2</v>
      </c>
      <c r="G1631" s="509">
        <v>0</v>
      </c>
    </row>
    <row r="1632" spans="1:7">
      <c r="A1632" s="4"/>
      <c r="B1632" s="4"/>
      <c r="C1632" s="504" t="s">
        <v>451</v>
      </c>
      <c r="D1632" s="505" t="s">
        <v>836</v>
      </c>
      <c r="E1632" s="507">
        <v>1</v>
      </c>
      <c r="F1632" s="508">
        <v>1</v>
      </c>
      <c r="G1632" s="509">
        <v>0</v>
      </c>
    </row>
    <row r="1633" spans="1:7">
      <c r="A1633" s="4"/>
      <c r="B1633" s="4"/>
      <c r="C1633" s="504" t="s">
        <v>828</v>
      </c>
      <c r="D1633" s="505" t="s">
        <v>301</v>
      </c>
      <c r="E1633" s="507">
        <v>1</v>
      </c>
      <c r="F1633" s="508">
        <v>3</v>
      </c>
      <c r="G1633" s="509">
        <v>0</v>
      </c>
    </row>
    <row r="1634" spans="1:7">
      <c r="A1634" s="4"/>
      <c r="B1634" s="4"/>
      <c r="C1634" s="504" t="s">
        <v>500</v>
      </c>
      <c r="D1634" s="505"/>
      <c r="E1634" s="507">
        <v>1</v>
      </c>
      <c r="F1634" s="508">
        <v>0</v>
      </c>
      <c r="G1634" s="509">
        <v>0</v>
      </c>
    </row>
    <row r="1635" spans="1:7">
      <c r="A1635" s="4"/>
      <c r="B1635" s="4"/>
      <c r="C1635" s="504" t="s">
        <v>976</v>
      </c>
      <c r="D1635" s="505"/>
      <c r="E1635" s="507">
        <v>1</v>
      </c>
      <c r="F1635" s="508">
        <v>0</v>
      </c>
      <c r="G1635" s="509">
        <v>0</v>
      </c>
    </row>
    <row r="1636" spans="1:7">
      <c r="A1636" s="4"/>
      <c r="B1636" s="4"/>
      <c r="C1636" s="504" t="s">
        <v>977</v>
      </c>
      <c r="D1636" s="505"/>
      <c r="E1636" s="507">
        <v>1</v>
      </c>
      <c r="F1636" s="508">
        <v>0</v>
      </c>
      <c r="G1636" s="509">
        <v>0</v>
      </c>
    </row>
    <row r="1637" spans="1:7">
      <c r="A1637" s="4"/>
      <c r="B1637" s="4"/>
      <c r="C1637" s="504" t="s">
        <v>978</v>
      </c>
      <c r="D1637" s="505"/>
      <c r="E1637" s="507">
        <v>1</v>
      </c>
      <c r="F1637" s="508">
        <v>1</v>
      </c>
      <c r="G1637" s="509">
        <v>0</v>
      </c>
    </row>
    <row r="1638" spans="1:7">
      <c r="A1638" s="4"/>
      <c r="B1638" s="4"/>
      <c r="C1638" s="504" t="s">
        <v>979</v>
      </c>
      <c r="D1638" s="505"/>
      <c r="E1638" s="507">
        <v>1</v>
      </c>
      <c r="F1638" s="508">
        <v>1</v>
      </c>
      <c r="G1638" s="509">
        <v>0</v>
      </c>
    </row>
    <row r="1639" spans="1:7">
      <c r="A1639" s="4"/>
      <c r="B1639" s="4"/>
      <c r="C1639" s="504" t="s">
        <v>979</v>
      </c>
      <c r="D1639" s="505" t="s">
        <v>980</v>
      </c>
      <c r="E1639" s="507">
        <v>1</v>
      </c>
      <c r="F1639" s="508">
        <v>1</v>
      </c>
      <c r="G1639" s="509">
        <v>0</v>
      </c>
    </row>
    <row r="1640" spans="1:7">
      <c r="A1640" s="4"/>
      <c r="B1640" s="4"/>
      <c r="C1640" s="504" t="s">
        <v>979</v>
      </c>
      <c r="D1640" s="505" t="s">
        <v>912</v>
      </c>
      <c r="E1640" s="507">
        <v>1</v>
      </c>
      <c r="F1640" s="508">
        <v>2</v>
      </c>
      <c r="G1640" s="509">
        <v>0</v>
      </c>
    </row>
    <row r="1641" spans="1:7">
      <c r="A1641" s="4"/>
      <c r="B1641" s="4"/>
      <c r="C1641" s="504" t="s">
        <v>979</v>
      </c>
      <c r="D1641" s="505" t="s">
        <v>832</v>
      </c>
      <c r="E1641" s="507">
        <v>1</v>
      </c>
      <c r="F1641" s="508">
        <v>1</v>
      </c>
      <c r="G1641" s="509">
        <v>0</v>
      </c>
    </row>
    <row r="1642" spans="1:7">
      <c r="A1642" s="4"/>
      <c r="B1642" s="4"/>
      <c r="C1642" s="504" t="s">
        <v>981</v>
      </c>
      <c r="D1642" s="505" t="s">
        <v>982</v>
      </c>
      <c r="E1642" s="507">
        <v>1</v>
      </c>
      <c r="F1642" s="508">
        <v>1</v>
      </c>
      <c r="G1642" s="509">
        <v>0</v>
      </c>
    </row>
    <row r="1643" spans="1:7">
      <c r="A1643" s="4"/>
      <c r="B1643" s="4"/>
      <c r="C1643" s="504" t="s">
        <v>324</v>
      </c>
      <c r="D1643" s="505" t="s">
        <v>311</v>
      </c>
      <c r="E1643" s="507">
        <v>1</v>
      </c>
      <c r="F1643" s="508">
        <v>0</v>
      </c>
      <c r="G1643" s="509">
        <v>0</v>
      </c>
    </row>
    <row r="1644" spans="1:7">
      <c r="A1644" s="4"/>
      <c r="B1644" s="4"/>
      <c r="C1644" s="504" t="s">
        <v>324</v>
      </c>
      <c r="D1644" s="505" t="s">
        <v>352</v>
      </c>
      <c r="E1644" s="507">
        <v>1</v>
      </c>
      <c r="F1644" s="508">
        <v>0</v>
      </c>
      <c r="G1644" s="509">
        <v>0</v>
      </c>
    </row>
    <row r="1645" spans="1:7">
      <c r="A1645" s="4"/>
      <c r="B1645" s="4"/>
      <c r="C1645" s="504" t="s">
        <v>324</v>
      </c>
      <c r="D1645" s="505" t="s">
        <v>308</v>
      </c>
      <c r="E1645" s="507">
        <v>1</v>
      </c>
      <c r="F1645" s="508">
        <v>0</v>
      </c>
      <c r="G1645" s="509">
        <v>0</v>
      </c>
    </row>
    <row r="1646" spans="1:7">
      <c r="A1646" s="4"/>
      <c r="B1646" s="4"/>
      <c r="C1646" s="504" t="s">
        <v>324</v>
      </c>
      <c r="D1646" s="505" t="s">
        <v>366</v>
      </c>
      <c r="E1646" s="507">
        <v>1</v>
      </c>
      <c r="F1646" s="508">
        <v>2</v>
      </c>
      <c r="G1646" s="509">
        <v>0</v>
      </c>
    </row>
    <row r="1647" spans="1:7">
      <c r="A1647" s="4"/>
      <c r="B1647" s="4"/>
      <c r="C1647" s="504" t="s">
        <v>324</v>
      </c>
      <c r="D1647" s="505" t="s">
        <v>418</v>
      </c>
      <c r="E1647" s="507">
        <v>1</v>
      </c>
      <c r="F1647" s="508">
        <v>0</v>
      </c>
      <c r="G1647" s="509">
        <v>0</v>
      </c>
    </row>
    <row r="1648" spans="1:7">
      <c r="A1648" s="4"/>
      <c r="B1648" s="4"/>
      <c r="C1648" s="504" t="s">
        <v>324</v>
      </c>
      <c r="D1648" s="505" t="s">
        <v>298</v>
      </c>
      <c r="E1648" s="507">
        <v>1</v>
      </c>
      <c r="F1648" s="508">
        <v>1</v>
      </c>
      <c r="G1648" s="509">
        <v>0</v>
      </c>
    </row>
    <row r="1649" spans="1:7">
      <c r="A1649" s="4"/>
      <c r="B1649" s="4"/>
      <c r="C1649" s="504" t="s">
        <v>646</v>
      </c>
      <c r="D1649" s="505" t="s">
        <v>984</v>
      </c>
      <c r="E1649" s="507">
        <v>1</v>
      </c>
      <c r="F1649" s="508">
        <v>2</v>
      </c>
      <c r="G1649" s="509">
        <v>0</v>
      </c>
    </row>
    <row r="1650" spans="1:7">
      <c r="A1650" s="4"/>
      <c r="B1650" s="4"/>
      <c r="C1650" s="504" t="s">
        <v>985</v>
      </c>
      <c r="D1650" s="505" t="s">
        <v>376</v>
      </c>
      <c r="E1650" s="507">
        <v>1</v>
      </c>
      <c r="F1650" s="508">
        <v>0</v>
      </c>
      <c r="G1650" s="509">
        <v>0</v>
      </c>
    </row>
    <row r="1651" spans="1:7">
      <c r="A1651" s="4"/>
      <c r="B1651" s="4"/>
      <c r="C1651" s="504" t="s">
        <v>985</v>
      </c>
      <c r="D1651" s="505" t="s">
        <v>647</v>
      </c>
      <c r="E1651" s="507">
        <v>1</v>
      </c>
      <c r="F1651" s="508">
        <v>0</v>
      </c>
      <c r="G1651" s="509">
        <v>0</v>
      </c>
    </row>
    <row r="1652" spans="1:7">
      <c r="A1652" s="4"/>
      <c r="B1652" s="4"/>
      <c r="C1652" s="504" t="s">
        <v>986</v>
      </c>
      <c r="D1652" s="505"/>
      <c r="E1652" s="507">
        <v>1</v>
      </c>
      <c r="F1652" s="508">
        <v>0</v>
      </c>
      <c r="G1652" s="509">
        <v>0</v>
      </c>
    </row>
    <row r="1653" spans="1:7">
      <c r="A1653" s="4"/>
      <c r="B1653" s="4"/>
      <c r="C1653" s="504" t="s">
        <v>832</v>
      </c>
      <c r="D1653" s="505"/>
      <c r="E1653" s="507">
        <v>1</v>
      </c>
      <c r="F1653" s="508">
        <v>1</v>
      </c>
      <c r="G1653" s="509">
        <v>0</v>
      </c>
    </row>
    <row r="1654" spans="1:7">
      <c r="A1654" s="4"/>
      <c r="B1654" s="4"/>
      <c r="C1654" s="504" t="s">
        <v>987</v>
      </c>
      <c r="D1654" s="505"/>
      <c r="E1654" s="507">
        <v>1</v>
      </c>
      <c r="F1654" s="508">
        <v>1</v>
      </c>
      <c r="G1654" s="509">
        <v>0</v>
      </c>
    </row>
    <row r="1655" spans="1:7">
      <c r="A1655" s="4"/>
      <c r="B1655" s="4"/>
      <c r="C1655" s="504" t="s">
        <v>258</v>
      </c>
      <c r="D1655" s="505" t="s">
        <v>712</v>
      </c>
      <c r="E1655" s="507">
        <v>1</v>
      </c>
      <c r="F1655" s="508">
        <v>2</v>
      </c>
      <c r="G1655" s="509">
        <v>0</v>
      </c>
    </row>
    <row r="1656" spans="1:7">
      <c r="A1656" s="4"/>
      <c r="B1656" s="4"/>
      <c r="C1656" s="504" t="s">
        <v>258</v>
      </c>
      <c r="D1656" s="505" t="s">
        <v>396</v>
      </c>
      <c r="E1656" s="507">
        <v>1</v>
      </c>
      <c r="F1656" s="508">
        <v>0</v>
      </c>
      <c r="G1656" s="509">
        <v>0</v>
      </c>
    </row>
    <row r="1657" spans="1:7">
      <c r="A1657" s="4"/>
      <c r="B1657" s="4"/>
      <c r="C1657" s="504" t="s">
        <v>258</v>
      </c>
      <c r="D1657" s="505" t="s">
        <v>788</v>
      </c>
      <c r="E1657" s="507">
        <v>1</v>
      </c>
      <c r="F1657" s="508">
        <v>1</v>
      </c>
      <c r="G1657" s="509">
        <v>0</v>
      </c>
    </row>
    <row r="1658" spans="1:7">
      <c r="A1658" s="4"/>
      <c r="B1658" s="4"/>
      <c r="C1658" s="504" t="s">
        <v>258</v>
      </c>
      <c r="D1658" s="505" t="s">
        <v>885</v>
      </c>
      <c r="E1658" s="507">
        <v>1</v>
      </c>
      <c r="F1658" s="508">
        <v>0</v>
      </c>
      <c r="G1658" s="509">
        <v>0</v>
      </c>
    </row>
    <row r="1659" spans="1:7">
      <c r="A1659" s="4"/>
      <c r="B1659" s="4"/>
      <c r="C1659" s="504" t="s">
        <v>258</v>
      </c>
      <c r="D1659" s="505" t="s">
        <v>323</v>
      </c>
      <c r="E1659" s="507">
        <v>1</v>
      </c>
      <c r="F1659" s="508">
        <v>1</v>
      </c>
      <c r="G1659" s="509">
        <v>0</v>
      </c>
    </row>
    <row r="1660" spans="1:7">
      <c r="A1660" s="4"/>
      <c r="B1660" s="4"/>
      <c r="C1660" s="504" t="s">
        <v>258</v>
      </c>
      <c r="D1660" s="505" t="s">
        <v>894</v>
      </c>
      <c r="E1660" s="507">
        <v>1</v>
      </c>
      <c r="F1660" s="508">
        <v>1</v>
      </c>
      <c r="G1660" s="509">
        <v>0</v>
      </c>
    </row>
    <row r="1661" spans="1:7">
      <c r="A1661" s="4"/>
      <c r="B1661" s="4"/>
      <c r="C1661" s="504" t="s">
        <v>258</v>
      </c>
      <c r="D1661" s="505" t="s">
        <v>988</v>
      </c>
      <c r="E1661" s="507">
        <v>1</v>
      </c>
      <c r="F1661" s="508">
        <v>0</v>
      </c>
      <c r="G1661" s="509">
        <v>0</v>
      </c>
    </row>
    <row r="1662" spans="1:7">
      <c r="A1662" s="4"/>
      <c r="B1662" s="4"/>
      <c r="C1662" s="504" t="s">
        <v>258</v>
      </c>
      <c r="D1662" s="505" t="s">
        <v>989</v>
      </c>
      <c r="E1662" s="507">
        <v>1</v>
      </c>
      <c r="F1662" s="508">
        <v>1</v>
      </c>
      <c r="G1662" s="509">
        <v>0</v>
      </c>
    </row>
    <row r="1663" spans="1:7">
      <c r="A1663" s="4"/>
      <c r="B1663" s="4"/>
      <c r="C1663" s="504" t="s">
        <v>258</v>
      </c>
      <c r="D1663" s="505" t="s">
        <v>990</v>
      </c>
      <c r="E1663" s="507">
        <v>1</v>
      </c>
      <c r="F1663" s="508">
        <v>0</v>
      </c>
      <c r="G1663" s="509">
        <v>0</v>
      </c>
    </row>
    <row r="1664" spans="1:7">
      <c r="A1664" s="4"/>
      <c r="B1664" s="4"/>
      <c r="C1664" s="504" t="s">
        <v>258</v>
      </c>
      <c r="D1664" s="505" t="s">
        <v>632</v>
      </c>
      <c r="E1664" s="507">
        <v>1</v>
      </c>
      <c r="F1664" s="508">
        <v>1</v>
      </c>
      <c r="G1664" s="509">
        <v>0</v>
      </c>
    </row>
    <row r="1665" spans="1:7">
      <c r="A1665" s="4"/>
      <c r="B1665" s="3"/>
      <c r="C1665" s="504" t="s">
        <v>258</v>
      </c>
      <c r="D1665" s="505" t="s">
        <v>991</v>
      </c>
      <c r="E1665" s="507">
        <v>1</v>
      </c>
      <c r="F1665" s="508">
        <v>1</v>
      </c>
      <c r="G1665" s="509">
        <v>0</v>
      </c>
    </row>
    <row r="1666" spans="1:7">
      <c r="A1666" s="4"/>
      <c r="B1666" s="208"/>
      <c r="C1666" s="504" t="s">
        <v>258</v>
      </c>
      <c r="D1666" s="505" t="s">
        <v>415</v>
      </c>
      <c r="E1666" s="507">
        <v>1</v>
      </c>
      <c r="F1666" s="508">
        <v>2</v>
      </c>
      <c r="G1666" s="509">
        <v>0</v>
      </c>
    </row>
    <row r="1667" spans="1:7">
      <c r="A1667" s="4"/>
      <c r="B1667" s="3"/>
      <c r="C1667" s="504" t="s">
        <v>258</v>
      </c>
      <c r="D1667" s="505" t="s">
        <v>992</v>
      </c>
      <c r="E1667" s="507">
        <v>1</v>
      </c>
      <c r="F1667" s="508">
        <v>1</v>
      </c>
      <c r="G1667" s="509">
        <v>0</v>
      </c>
    </row>
    <row r="1668" spans="1:7">
      <c r="A1668" s="4"/>
      <c r="B1668" s="4"/>
      <c r="C1668" s="504" t="s">
        <v>258</v>
      </c>
      <c r="D1668" s="505" t="s">
        <v>595</v>
      </c>
      <c r="E1668" s="507">
        <v>1</v>
      </c>
      <c r="F1668" s="508">
        <v>1</v>
      </c>
      <c r="G1668" s="509">
        <v>0</v>
      </c>
    </row>
    <row r="1669" spans="1:7">
      <c r="A1669" s="4"/>
      <c r="B1669" s="4"/>
      <c r="C1669" s="504" t="s">
        <v>258</v>
      </c>
      <c r="D1669" s="505" t="s">
        <v>411</v>
      </c>
      <c r="E1669" s="507">
        <v>1</v>
      </c>
      <c r="F1669" s="508">
        <v>0</v>
      </c>
      <c r="G1669" s="509">
        <v>0</v>
      </c>
    </row>
    <row r="1670" spans="1:7">
      <c r="A1670" s="4"/>
      <c r="B1670" s="4"/>
      <c r="C1670" s="504" t="s">
        <v>258</v>
      </c>
      <c r="D1670" s="505" t="s">
        <v>701</v>
      </c>
      <c r="E1670" s="507">
        <v>1</v>
      </c>
      <c r="F1670" s="508">
        <v>1</v>
      </c>
      <c r="G1670" s="509">
        <v>0</v>
      </c>
    </row>
    <row r="1671" spans="1:7">
      <c r="A1671" s="4"/>
      <c r="B1671" s="4"/>
      <c r="C1671" s="504" t="s">
        <v>258</v>
      </c>
      <c r="D1671" s="505" t="s">
        <v>993</v>
      </c>
      <c r="E1671" s="507">
        <v>1</v>
      </c>
      <c r="F1671" s="508">
        <v>1</v>
      </c>
      <c r="G1671" s="509">
        <v>0</v>
      </c>
    </row>
    <row r="1672" spans="1:7">
      <c r="A1672" s="4"/>
      <c r="B1672" s="4"/>
      <c r="C1672" s="504" t="s">
        <v>994</v>
      </c>
      <c r="D1672" s="505"/>
      <c r="E1672" s="507">
        <v>1</v>
      </c>
      <c r="F1672" s="508">
        <v>2</v>
      </c>
      <c r="G1672" s="509">
        <v>0</v>
      </c>
    </row>
    <row r="1673" spans="1:7">
      <c r="A1673" s="4"/>
      <c r="B1673" s="4"/>
      <c r="C1673" s="504" t="s">
        <v>995</v>
      </c>
      <c r="D1673" s="505"/>
      <c r="E1673" s="507">
        <v>1</v>
      </c>
      <c r="F1673" s="508">
        <v>1</v>
      </c>
      <c r="G1673" s="509">
        <v>0</v>
      </c>
    </row>
    <row r="1674" spans="1:7">
      <c r="A1674" s="4"/>
      <c r="B1674" s="4"/>
      <c r="C1674" s="504" t="s">
        <v>996</v>
      </c>
      <c r="D1674" s="505"/>
      <c r="E1674" s="507">
        <v>1</v>
      </c>
      <c r="F1674" s="508">
        <v>0</v>
      </c>
      <c r="G1674" s="509">
        <v>0</v>
      </c>
    </row>
    <row r="1675" spans="1:7">
      <c r="A1675" s="4"/>
      <c r="B1675" s="4"/>
      <c r="C1675" s="504" t="s">
        <v>729</v>
      </c>
      <c r="D1675" s="505"/>
      <c r="E1675" s="507">
        <v>1</v>
      </c>
      <c r="F1675" s="508">
        <v>0</v>
      </c>
      <c r="G1675" s="509">
        <v>0</v>
      </c>
    </row>
    <row r="1676" spans="1:7">
      <c r="A1676" s="4"/>
      <c r="B1676" s="4"/>
      <c r="C1676" s="504" t="s">
        <v>82</v>
      </c>
      <c r="D1676" s="505"/>
      <c r="E1676" s="507">
        <v>1</v>
      </c>
      <c r="F1676" s="508">
        <v>1</v>
      </c>
      <c r="G1676" s="509">
        <v>0</v>
      </c>
    </row>
    <row r="1677" spans="1:7">
      <c r="A1677" s="4"/>
      <c r="B1677" s="4"/>
      <c r="C1677" s="504" t="s">
        <v>630</v>
      </c>
      <c r="D1677" s="505" t="s">
        <v>629</v>
      </c>
      <c r="E1677" s="507">
        <v>1</v>
      </c>
      <c r="F1677" s="508">
        <v>0</v>
      </c>
      <c r="G1677" s="509">
        <v>0</v>
      </c>
    </row>
    <row r="1678" spans="1:7">
      <c r="A1678" s="4"/>
      <c r="B1678" s="4"/>
      <c r="C1678" s="504" t="s">
        <v>630</v>
      </c>
      <c r="D1678" s="505" t="s">
        <v>304</v>
      </c>
      <c r="E1678" s="507">
        <v>1</v>
      </c>
      <c r="F1678" s="508">
        <v>0</v>
      </c>
      <c r="G1678" s="509">
        <v>0</v>
      </c>
    </row>
    <row r="1679" spans="1:7">
      <c r="A1679" s="4"/>
      <c r="B1679" s="4"/>
      <c r="C1679" s="504" t="s">
        <v>527</v>
      </c>
      <c r="D1679" s="505" t="s">
        <v>629</v>
      </c>
      <c r="E1679" s="507">
        <v>1</v>
      </c>
      <c r="F1679" s="508">
        <v>2</v>
      </c>
      <c r="G1679" s="509">
        <v>0</v>
      </c>
    </row>
    <row r="1680" spans="1:7">
      <c r="A1680" s="4"/>
      <c r="B1680" s="4"/>
      <c r="C1680" s="504" t="s">
        <v>997</v>
      </c>
      <c r="D1680" s="505" t="s">
        <v>405</v>
      </c>
      <c r="E1680" s="507">
        <v>1</v>
      </c>
      <c r="F1680" s="508">
        <v>1</v>
      </c>
      <c r="G1680" s="509">
        <v>0</v>
      </c>
    </row>
    <row r="1681" spans="1:7">
      <c r="A1681" s="4"/>
      <c r="B1681" s="4"/>
      <c r="C1681" s="504" t="s">
        <v>997</v>
      </c>
      <c r="D1681" s="505" t="s">
        <v>329</v>
      </c>
      <c r="E1681" s="507">
        <v>1</v>
      </c>
      <c r="F1681" s="508">
        <v>2</v>
      </c>
      <c r="G1681" s="509">
        <v>0</v>
      </c>
    </row>
    <row r="1682" spans="1:7">
      <c r="A1682" s="4"/>
      <c r="B1682" s="4"/>
      <c r="C1682" s="504" t="s">
        <v>623</v>
      </c>
      <c r="D1682" s="505" t="s">
        <v>855</v>
      </c>
      <c r="E1682" s="507">
        <v>1</v>
      </c>
      <c r="F1682" s="508">
        <v>1</v>
      </c>
      <c r="G1682" s="509">
        <v>0</v>
      </c>
    </row>
    <row r="1683" spans="1:7">
      <c r="A1683" s="4"/>
      <c r="B1683" s="3" t="s">
        <v>3</v>
      </c>
      <c r="C1683" s="504" t="s">
        <v>623</v>
      </c>
      <c r="D1683" s="505" t="s">
        <v>998</v>
      </c>
      <c r="E1683" s="507">
        <v>1</v>
      </c>
      <c r="F1683" s="508">
        <v>2</v>
      </c>
      <c r="G1683" s="509">
        <v>0</v>
      </c>
    </row>
    <row r="1684" spans="1:7">
      <c r="A1684" s="4"/>
      <c r="B1684" s="3" t="s">
        <v>4</v>
      </c>
      <c r="C1684" s="504" t="s">
        <v>623</v>
      </c>
      <c r="D1684" s="505" t="s">
        <v>999</v>
      </c>
      <c r="E1684" s="507">
        <v>1</v>
      </c>
      <c r="F1684" s="508">
        <v>0</v>
      </c>
      <c r="G1684" s="509">
        <v>0</v>
      </c>
    </row>
    <row r="1685" spans="1:7">
      <c r="A1685" s="4"/>
      <c r="B1685" s="3" t="s">
        <v>5</v>
      </c>
      <c r="C1685" s="504" t="s">
        <v>623</v>
      </c>
      <c r="D1685" s="505" t="s">
        <v>1000</v>
      </c>
      <c r="E1685" s="507">
        <v>1</v>
      </c>
      <c r="F1685" s="508">
        <v>1</v>
      </c>
      <c r="G1685" s="509">
        <v>0</v>
      </c>
    </row>
    <row r="1686" spans="1:7">
      <c r="A1686" s="4"/>
      <c r="B1686" s="4"/>
      <c r="C1686" s="504" t="s">
        <v>623</v>
      </c>
      <c r="D1686" s="505" t="s">
        <v>637</v>
      </c>
      <c r="E1686" s="507">
        <v>1</v>
      </c>
      <c r="F1686" s="508">
        <v>1</v>
      </c>
      <c r="G1686" s="509">
        <v>0</v>
      </c>
    </row>
    <row r="1687" spans="1:7">
      <c r="A1687" s="4"/>
      <c r="B1687" s="4"/>
      <c r="C1687" s="504" t="s">
        <v>623</v>
      </c>
      <c r="D1687" s="505" t="s">
        <v>542</v>
      </c>
      <c r="E1687" s="507">
        <v>1</v>
      </c>
      <c r="F1687" s="508">
        <v>0</v>
      </c>
      <c r="G1687" s="509">
        <v>0</v>
      </c>
    </row>
    <row r="1688" spans="1:7">
      <c r="A1688" s="4"/>
      <c r="B1688" s="4"/>
      <c r="C1688" s="504" t="s">
        <v>331</v>
      </c>
      <c r="D1688" s="505" t="s">
        <v>319</v>
      </c>
      <c r="E1688" s="507">
        <v>1</v>
      </c>
      <c r="F1688" s="508">
        <v>1</v>
      </c>
      <c r="G1688" s="509">
        <v>0</v>
      </c>
    </row>
    <row r="1689" spans="1:7">
      <c r="A1689" s="4"/>
      <c r="B1689" s="4"/>
      <c r="C1689" s="504" t="s">
        <v>331</v>
      </c>
      <c r="D1689" s="505" t="s">
        <v>284</v>
      </c>
      <c r="E1689" s="507">
        <v>1</v>
      </c>
      <c r="F1689" s="508">
        <v>1</v>
      </c>
      <c r="G1689" s="509">
        <v>0</v>
      </c>
    </row>
    <row r="1690" spans="1:7">
      <c r="A1690" s="4"/>
      <c r="B1690" s="4"/>
      <c r="C1690" s="504" t="s">
        <v>331</v>
      </c>
      <c r="D1690" s="505" t="s">
        <v>461</v>
      </c>
      <c r="E1690" s="507">
        <v>1</v>
      </c>
      <c r="F1690" s="508">
        <v>1</v>
      </c>
      <c r="G1690" s="509">
        <v>0</v>
      </c>
    </row>
    <row r="1691" spans="1:7">
      <c r="A1691" s="4"/>
      <c r="B1691" s="4"/>
      <c r="C1691" s="504" t="s">
        <v>331</v>
      </c>
      <c r="D1691" s="505" t="s">
        <v>346</v>
      </c>
      <c r="E1691" s="507">
        <v>1</v>
      </c>
      <c r="F1691" s="508">
        <v>0</v>
      </c>
      <c r="G1691" s="509">
        <v>0</v>
      </c>
    </row>
    <row r="1692" spans="1:7">
      <c r="A1692" s="4"/>
      <c r="B1692" s="4"/>
      <c r="C1692" s="504" t="s">
        <v>331</v>
      </c>
      <c r="D1692" s="505" t="s">
        <v>647</v>
      </c>
      <c r="E1692" s="507">
        <v>1</v>
      </c>
      <c r="F1692" s="508">
        <v>0</v>
      </c>
      <c r="G1692" s="509">
        <v>1</v>
      </c>
    </row>
    <row r="1693" spans="1:7">
      <c r="A1693" s="4"/>
      <c r="B1693" s="4"/>
      <c r="C1693" s="504" t="s">
        <v>331</v>
      </c>
      <c r="D1693" s="505" t="s">
        <v>521</v>
      </c>
      <c r="E1693" s="507">
        <v>1</v>
      </c>
      <c r="F1693" s="508">
        <v>1</v>
      </c>
      <c r="G1693" s="509">
        <v>0</v>
      </c>
    </row>
    <row r="1694" spans="1:7">
      <c r="A1694" s="4"/>
      <c r="B1694" s="4"/>
      <c r="C1694" s="504" t="s">
        <v>404</v>
      </c>
      <c r="D1694" s="505" t="s">
        <v>283</v>
      </c>
      <c r="E1694" s="507">
        <v>1</v>
      </c>
      <c r="F1694" s="508">
        <v>0</v>
      </c>
      <c r="G1694" s="509">
        <v>0</v>
      </c>
    </row>
    <row r="1695" spans="1:7">
      <c r="A1695" s="4"/>
      <c r="B1695" s="4"/>
      <c r="C1695" s="504" t="s">
        <v>404</v>
      </c>
      <c r="D1695" s="505" t="s">
        <v>150</v>
      </c>
      <c r="E1695" s="507">
        <v>1</v>
      </c>
      <c r="F1695" s="508">
        <v>0</v>
      </c>
      <c r="G1695" s="509">
        <v>0</v>
      </c>
    </row>
    <row r="1696" spans="1:7">
      <c r="A1696" s="4"/>
      <c r="B1696" s="4"/>
      <c r="C1696" s="504" t="s">
        <v>404</v>
      </c>
      <c r="D1696" s="505" t="s">
        <v>691</v>
      </c>
      <c r="E1696" s="507">
        <v>1</v>
      </c>
      <c r="F1696" s="508">
        <v>1</v>
      </c>
      <c r="G1696" s="509">
        <v>0</v>
      </c>
    </row>
    <row r="1697" spans="1:7">
      <c r="A1697" s="4"/>
      <c r="B1697" s="4"/>
      <c r="C1697" s="504" t="s">
        <v>366</v>
      </c>
      <c r="D1697" s="505" t="s">
        <v>528</v>
      </c>
      <c r="E1697" s="507">
        <v>1</v>
      </c>
      <c r="F1697" s="508">
        <v>0</v>
      </c>
      <c r="G1697" s="509">
        <v>0</v>
      </c>
    </row>
    <row r="1698" spans="1:7">
      <c r="A1698" s="4"/>
      <c r="B1698" s="4"/>
      <c r="C1698" s="504" t="s">
        <v>366</v>
      </c>
      <c r="D1698" s="505" t="s">
        <v>39</v>
      </c>
      <c r="E1698" s="507">
        <v>1</v>
      </c>
      <c r="F1698" s="508">
        <v>1</v>
      </c>
      <c r="G1698" s="509">
        <v>0</v>
      </c>
    </row>
    <row r="1699" spans="1:7">
      <c r="A1699" s="4"/>
      <c r="B1699" s="4"/>
      <c r="C1699" s="504" t="s">
        <v>512</v>
      </c>
      <c r="D1699" s="505" t="s">
        <v>1001</v>
      </c>
      <c r="E1699" s="507">
        <v>1</v>
      </c>
      <c r="F1699" s="508">
        <v>1</v>
      </c>
      <c r="G1699" s="509">
        <v>0</v>
      </c>
    </row>
    <row r="1700" spans="1:7">
      <c r="A1700" s="4"/>
      <c r="B1700" s="4"/>
      <c r="C1700" s="504" t="s">
        <v>346</v>
      </c>
      <c r="D1700" s="505" t="s">
        <v>686</v>
      </c>
      <c r="E1700" s="507">
        <v>1</v>
      </c>
      <c r="F1700" s="508">
        <v>2</v>
      </c>
      <c r="G1700" s="509">
        <v>0</v>
      </c>
    </row>
    <row r="1701" spans="1:7">
      <c r="A1701" s="4"/>
      <c r="B1701" s="4"/>
      <c r="C1701" s="504" t="s">
        <v>346</v>
      </c>
      <c r="D1701" s="505" t="s">
        <v>316</v>
      </c>
      <c r="E1701" s="507">
        <v>1</v>
      </c>
      <c r="F1701" s="508">
        <v>1</v>
      </c>
      <c r="G1701" s="509">
        <v>0</v>
      </c>
    </row>
    <row r="1702" spans="1:7">
      <c r="A1702" s="4"/>
      <c r="B1702" s="4"/>
      <c r="C1702" s="504" t="s">
        <v>346</v>
      </c>
      <c r="D1702" s="505" t="s">
        <v>283</v>
      </c>
      <c r="E1702" s="507">
        <v>1</v>
      </c>
      <c r="F1702" s="508">
        <v>0</v>
      </c>
      <c r="G1702" s="509">
        <v>0</v>
      </c>
    </row>
    <row r="1703" spans="1:7">
      <c r="A1703" s="4"/>
      <c r="B1703" s="4"/>
      <c r="C1703" s="504" t="s">
        <v>346</v>
      </c>
      <c r="D1703" s="505" t="s">
        <v>366</v>
      </c>
      <c r="E1703" s="507">
        <v>1</v>
      </c>
      <c r="F1703" s="508">
        <v>3</v>
      </c>
      <c r="G1703" s="509">
        <v>0</v>
      </c>
    </row>
    <row r="1704" spans="1:7">
      <c r="A1704" s="4"/>
      <c r="B1704" s="4"/>
      <c r="C1704" s="504" t="s">
        <v>346</v>
      </c>
      <c r="D1704" s="505" t="s">
        <v>377</v>
      </c>
      <c r="E1704" s="507">
        <v>1</v>
      </c>
      <c r="F1704" s="508">
        <v>2</v>
      </c>
      <c r="G1704" s="509">
        <v>0</v>
      </c>
    </row>
    <row r="1705" spans="1:7">
      <c r="A1705" s="4"/>
      <c r="B1705" s="4"/>
      <c r="C1705" s="504" t="s">
        <v>346</v>
      </c>
      <c r="D1705" s="505" t="s">
        <v>355</v>
      </c>
      <c r="E1705" s="507">
        <v>1</v>
      </c>
      <c r="F1705" s="508">
        <v>1</v>
      </c>
      <c r="G1705" s="509">
        <v>0</v>
      </c>
    </row>
    <row r="1706" spans="1:7">
      <c r="A1706" s="4"/>
      <c r="B1706" s="4"/>
      <c r="C1706" s="504" t="s">
        <v>346</v>
      </c>
      <c r="D1706" s="505" t="s">
        <v>369</v>
      </c>
      <c r="E1706" s="507">
        <v>1</v>
      </c>
      <c r="F1706" s="508">
        <v>1</v>
      </c>
      <c r="G1706" s="509">
        <v>0</v>
      </c>
    </row>
    <row r="1707" spans="1:7">
      <c r="A1707" s="4"/>
      <c r="B1707" s="4"/>
      <c r="C1707" s="504" t="s">
        <v>655</v>
      </c>
      <c r="D1707" s="505" t="s">
        <v>740</v>
      </c>
      <c r="E1707" s="507">
        <v>1</v>
      </c>
      <c r="F1707" s="508">
        <v>0</v>
      </c>
      <c r="G1707" s="509">
        <v>0</v>
      </c>
    </row>
    <row r="1708" spans="1:7">
      <c r="A1708" s="4"/>
      <c r="B1708" s="4"/>
      <c r="C1708" s="504" t="s">
        <v>655</v>
      </c>
      <c r="D1708" s="505" t="s">
        <v>718</v>
      </c>
      <c r="E1708" s="507">
        <v>1</v>
      </c>
      <c r="F1708" s="508">
        <v>2</v>
      </c>
      <c r="G1708" s="509">
        <v>0</v>
      </c>
    </row>
    <row r="1709" spans="1:7">
      <c r="A1709" s="4"/>
      <c r="B1709" s="4"/>
      <c r="C1709" s="504" t="s">
        <v>655</v>
      </c>
      <c r="D1709" s="505" t="s">
        <v>523</v>
      </c>
      <c r="E1709" s="507">
        <v>1</v>
      </c>
      <c r="F1709" s="508">
        <v>3</v>
      </c>
      <c r="G1709" s="509">
        <v>0</v>
      </c>
    </row>
    <row r="1710" spans="1:7">
      <c r="A1710" s="4"/>
      <c r="B1710" s="4"/>
      <c r="C1710" s="504" t="s">
        <v>655</v>
      </c>
      <c r="D1710" s="505" t="s">
        <v>338</v>
      </c>
      <c r="E1710" s="507">
        <v>1</v>
      </c>
      <c r="F1710" s="508">
        <v>2</v>
      </c>
      <c r="G1710" s="509">
        <v>0</v>
      </c>
    </row>
    <row r="1711" spans="1:7">
      <c r="A1711" s="4"/>
      <c r="B1711" s="4"/>
      <c r="C1711" s="504" t="s">
        <v>655</v>
      </c>
      <c r="D1711" s="505" t="s">
        <v>7</v>
      </c>
      <c r="E1711" s="507">
        <v>1</v>
      </c>
      <c r="F1711" s="508">
        <v>1</v>
      </c>
      <c r="G1711" s="509">
        <v>0</v>
      </c>
    </row>
    <row r="1712" spans="1:7">
      <c r="A1712" s="4"/>
      <c r="B1712" s="4"/>
      <c r="C1712" s="504" t="s">
        <v>377</v>
      </c>
      <c r="D1712" s="505" t="s">
        <v>289</v>
      </c>
      <c r="E1712" s="507">
        <v>1</v>
      </c>
      <c r="F1712" s="508">
        <v>0</v>
      </c>
      <c r="G1712" s="509">
        <v>0</v>
      </c>
    </row>
    <row r="1713" spans="1:7">
      <c r="A1713" s="4"/>
      <c r="B1713" s="4"/>
      <c r="C1713" s="504" t="s">
        <v>377</v>
      </c>
      <c r="D1713" s="505" t="s">
        <v>446</v>
      </c>
      <c r="E1713" s="507">
        <v>1</v>
      </c>
      <c r="F1713" s="508">
        <v>1</v>
      </c>
      <c r="G1713" s="509">
        <v>0</v>
      </c>
    </row>
    <row r="1714" spans="1:7">
      <c r="A1714" s="4"/>
      <c r="B1714" s="4"/>
      <c r="C1714" s="504" t="s">
        <v>377</v>
      </c>
      <c r="D1714" s="505" t="s">
        <v>481</v>
      </c>
      <c r="E1714" s="507">
        <v>1</v>
      </c>
      <c r="F1714" s="508">
        <v>0</v>
      </c>
      <c r="G1714" s="509">
        <v>0</v>
      </c>
    </row>
    <row r="1715" spans="1:7">
      <c r="A1715" s="4"/>
      <c r="B1715" s="4"/>
      <c r="C1715" s="504" t="s">
        <v>377</v>
      </c>
      <c r="D1715" s="505" t="s">
        <v>455</v>
      </c>
      <c r="E1715" s="507">
        <v>1</v>
      </c>
      <c r="F1715" s="508">
        <v>0</v>
      </c>
      <c r="G1715" s="509">
        <v>0</v>
      </c>
    </row>
    <row r="1716" spans="1:7">
      <c r="A1716" s="4"/>
      <c r="B1716" s="4"/>
      <c r="C1716" s="504" t="s">
        <v>377</v>
      </c>
      <c r="D1716" s="505" t="s">
        <v>622</v>
      </c>
      <c r="E1716" s="507">
        <v>1</v>
      </c>
      <c r="F1716" s="508">
        <v>1</v>
      </c>
      <c r="G1716" s="509">
        <v>0</v>
      </c>
    </row>
    <row r="1717" spans="1:7">
      <c r="A1717" s="4"/>
      <c r="B1717" s="4"/>
      <c r="C1717" s="504" t="s">
        <v>296</v>
      </c>
      <c r="D1717" s="505" t="s">
        <v>287</v>
      </c>
      <c r="E1717" s="507">
        <v>1</v>
      </c>
      <c r="F1717" s="508">
        <v>1</v>
      </c>
      <c r="G1717" s="509">
        <v>0</v>
      </c>
    </row>
    <row r="1718" spans="1:7">
      <c r="A1718" s="4"/>
      <c r="B1718" s="4"/>
      <c r="C1718" s="504" t="s">
        <v>296</v>
      </c>
      <c r="D1718" s="505" t="s">
        <v>322</v>
      </c>
      <c r="E1718" s="507">
        <v>1</v>
      </c>
      <c r="F1718" s="508">
        <v>1</v>
      </c>
      <c r="G1718" s="509">
        <v>0</v>
      </c>
    </row>
    <row r="1719" spans="1:7">
      <c r="A1719" s="4"/>
      <c r="B1719" s="4"/>
      <c r="C1719" s="504" t="s">
        <v>296</v>
      </c>
      <c r="D1719" s="505" t="s">
        <v>465</v>
      </c>
      <c r="E1719" s="507">
        <v>1</v>
      </c>
      <c r="F1719" s="508">
        <v>1</v>
      </c>
      <c r="G1719" s="509">
        <v>0</v>
      </c>
    </row>
    <row r="1720" spans="1:7">
      <c r="A1720" s="4"/>
      <c r="B1720" s="4"/>
      <c r="C1720" s="504" t="s">
        <v>296</v>
      </c>
      <c r="D1720" s="505" t="s">
        <v>599</v>
      </c>
      <c r="E1720" s="507">
        <v>1</v>
      </c>
      <c r="F1720" s="508">
        <v>2</v>
      </c>
      <c r="G1720" s="509">
        <v>0</v>
      </c>
    </row>
    <row r="1721" spans="1:7">
      <c r="A1721" s="4"/>
      <c r="B1721" s="4"/>
      <c r="C1721" s="504" t="s">
        <v>296</v>
      </c>
      <c r="D1721" s="505" t="s">
        <v>979</v>
      </c>
      <c r="E1721" s="507">
        <v>1</v>
      </c>
      <c r="F1721" s="508">
        <v>0</v>
      </c>
      <c r="G1721" s="509">
        <v>0</v>
      </c>
    </row>
    <row r="1722" spans="1:7">
      <c r="A1722" s="4"/>
      <c r="B1722" s="4"/>
      <c r="C1722" s="504" t="s">
        <v>296</v>
      </c>
      <c r="D1722" s="505" t="s">
        <v>1002</v>
      </c>
      <c r="E1722" s="507">
        <v>1</v>
      </c>
      <c r="F1722" s="508">
        <v>1</v>
      </c>
      <c r="G1722" s="509">
        <v>0</v>
      </c>
    </row>
    <row r="1723" spans="1:7">
      <c r="A1723" s="4"/>
      <c r="B1723" s="4"/>
      <c r="C1723" s="504" t="s">
        <v>296</v>
      </c>
      <c r="D1723" s="505" t="s">
        <v>302</v>
      </c>
      <c r="E1723" s="507">
        <v>1</v>
      </c>
      <c r="F1723" s="508">
        <v>1</v>
      </c>
      <c r="G1723" s="509">
        <v>0</v>
      </c>
    </row>
    <row r="1724" spans="1:7">
      <c r="A1724" s="4"/>
      <c r="B1724" s="4"/>
      <c r="C1724" s="504" t="s">
        <v>355</v>
      </c>
      <c r="D1724" s="505" t="s">
        <v>481</v>
      </c>
      <c r="E1724" s="507">
        <v>1</v>
      </c>
      <c r="F1724" s="508">
        <v>1</v>
      </c>
      <c r="G1724" s="509">
        <v>0</v>
      </c>
    </row>
    <row r="1725" spans="1:7">
      <c r="A1725" s="4"/>
      <c r="B1725" s="4"/>
      <c r="C1725" s="504" t="s">
        <v>355</v>
      </c>
      <c r="D1725" s="505" t="s">
        <v>818</v>
      </c>
      <c r="E1725" s="507">
        <v>1</v>
      </c>
      <c r="F1725" s="508">
        <v>1</v>
      </c>
      <c r="G1725" s="509">
        <v>0</v>
      </c>
    </row>
    <row r="1726" spans="1:7">
      <c r="A1726" s="4"/>
      <c r="B1726" s="4"/>
      <c r="C1726" s="504" t="s">
        <v>355</v>
      </c>
      <c r="D1726" s="505" t="s">
        <v>455</v>
      </c>
      <c r="E1726" s="507">
        <v>1</v>
      </c>
      <c r="F1726" s="508">
        <v>2</v>
      </c>
      <c r="G1726" s="509">
        <v>0</v>
      </c>
    </row>
    <row r="1727" spans="1:7">
      <c r="A1727" s="4"/>
      <c r="B1727" s="4"/>
      <c r="C1727" s="504" t="s">
        <v>355</v>
      </c>
      <c r="D1727" s="505" t="s">
        <v>1004</v>
      </c>
      <c r="E1727" s="507">
        <v>1</v>
      </c>
      <c r="F1727" s="508">
        <v>1</v>
      </c>
      <c r="G1727" s="509">
        <v>0</v>
      </c>
    </row>
    <row r="1728" spans="1:7">
      <c r="A1728" s="4"/>
      <c r="B1728" s="4"/>
      <c r="C1728" s="504" t="s">
        <v>355</v>
      </c>
      <c r="D1728" s="505" t="s">
        <v>521</v>
      </c>
      <c r="E1728" s="507">
        <v>1</v>
      </c>
      <c r="F1728" s="508">
        <v>1</v>
      </c>
      <c r="G1728" s="509">
        <v>0</v>
      </c>
    </row>
    <row r="1729" spans="1:7">
      <c r="A1729" s="4"/>
      <c r="B1729" s="4"/>
      <c r="C1729" s="504" t="s">
        <v>528</v>
      </c>
      <c r="D1729" s="505" t="s">
        <v>646</v>
      </c>
      <c r="E1729" s="507">
        <v>1</v>
      </c>
      <c r="F1729" s="508">
        <v>0</v>
      </c>
      <c r="G1729" s="509">
        <v>0</v>
      </c>
    </row>
    <row r="1730" spans="1:7">
      <c r="A1730" s="4"/>
      <c r="B1730" s="4"/>
      <c r="C1730" s="504" t="s">
        <v>528</v>
      </c>
      <c r="D1730" s="505" t="s">
        <v>313</v>
      </c>
      <c r="E1730" s="507">
        <v>1</v>
      </c>
      <c r="F1730" s="508">
        <v>0</v>
      </c>
      <c r="G1730" s="509">
        <v>0</v>
      </c>
    </row>
    <row r="1731" spans="1:7">
      <c r="A1731" s="4"/>
      <c r="B1731" s="4"/>
      <c r="C1731" s="504" t="s">
        <v>528</v>
      </c>
      <c r="D1731" s="505" t="s">
        <v>566</v>
      </c>
      <c r="E1731" s="507">
        <v>1</v>
      </c>
      <c r="F1731" s="508">
        <v>1</v>
      </c>
      <c r="G1731" s="509">
        <v>0</v>
      </c>
    </row>
    <row r="1732" spans="1:7">
      <c r="A1732" s="4"/>
      <c r="B1732" s="4"/>
      <c r="C1732" s="504" t="s">
        <v>482</v>
      </c>
      <c r="D1732" s="505"/>
      <c r="E1732" s="507">
        <v>1</v>
      </c>
      <c r="F1732" s="508">
        <v>1</v>
      </c>
      <c r="G1732" s="509">
        <v>0</v>
      </c>
    </row>
    <row r="1733" spans="1:7">
      <c r="A1733" s="4"/>
      <c r="B1733" s="3"/>
      <c r="C1733" s="504" t="s">
        <v>482</v>
      </c>
      <c r="D1733" s="505" t="s">
        <v>405</v>
      </c>
      <c r="E1733" s="507">
        <v>1</v>
      </c>
      <c r="F1733" s="508">
        <v>1</v>
      </c>
      <c r="G1733" s="509">
        <v>0</v>
      </c>
    </row>
    <row r="1734" spans="1:7">
      <c r="A1734" s="4"/>
      <c r="B1734" s="208"/>
      <c r="C1734" s="504" t="s">
        <v>482</v>
      </c>
      <c r="D1734" s="505" t="s">
        <v>646</v>
      </c>
      <c r="E1734" s="507">
        <v>1</v>
      </c>
      <c r="F1734" s="508">
        <v>1</v>
      </c>
      <c r="G1734" s="509">
        <v>0</v>
      </c>
    </row>
    <row r="1735" spans="1:7">
      <c r="A1735" s="4"/>
      <c r="B1735" s="3"/>
      <c r="C1735" s="504" t="s">
        <v>482</v>
      </c>
      <c r="D1735" s="505" t="s">
        <v>337</v>
      </c>
      <c r="E1735" s="507">
        <v>1</v>
      </c>
      <c r="F1735" s="508">
        <v>3</v>
      </c>
      <c r="G1735" s="509">
        <v>0</v>
      </c>
    </row>
    <row r="1736" spans="1:7">
      <c r="A1736" s="4"/>
      <c r="B1736" s="4"/>
      <c r="C1736" s="504" t="s">
        <v>482</v>
      </c>
      <c r="D1736" s="505" t="s">
        <v>566</v>
      </c>
      <c r="E1736" s="507">
        <v>1</v>
      </c>
      <c r="F1736" s="508">
        <v>1</v>
      </c>
      <c r="G1736" s="509">
        <v>0</v>
      </c>
    </row>
    <row r="1737" spans="1:7">
      <c r="A1737" s="4"/>
      <c r="B1737" s="4"/>
      <c r="C1737" s="504" t="s">
        <v>337</v>
      </c>
      <c r="D1737" s="505" t="s">
        <v>365</v>
      </c>
      <c r="E1737" s="507">
        <v>1</v>
      </c>
      <c r="F1737" s="508">
        <v>2</v>
      </c>
      <c r="G1737" s="509">
        <v>0</v>
      </c>
    </row>
    <row r="1738" spans="1:7">
      <c r="A1738" s="4"/>
      <c r="B1738" s="4"/>
      <c r="C1738" s="504" t="s">
        <v>337</v>
      </c>
      <c r="D1738" s="505" t="s">
        <v>818</v>
      </c>
      <c r="E1738" s="507">
        <v>1</v>
      </c>
      <c r="F1738" s="508">
        <v>0</v>
      </c>
      <c r="G1738" s="509">
        <v>0</v>
      </c>
    </row>
    <row r="1739" spans="1:7">
      <c r="A1739" s="4"/>
      <c r="B1739" s="4"/>
      <c r="C1739" s="504" t="s">
        <v>337</v>
      </c>
      <c r="D1739" s="505" t="s">
        <v>631</v>
      </c>
      <c r="E1739" s="507">
        <v>1</v>
      </c>
      <c r="F1739" s="508">
        <v>2</v>
      </c>
      <c r="G1739" s="509">
        <v>0</v>
      </c>
    </row>
    <row r="1740" spans="1:7">
      <c r="A1740" s="4"/>
      <c r="B1740" s="4"/>
      <c r="C1740" s="504" t="s">
        <v>337</v>
      </c>
      <c r="D1740" s="505" t="s">
        <v>284</v>
      </c>
      <c r="E1740" s="507">
        <v>1</v>
      </c>
      <c r="F1740" s="508">
        <v>0</v>
      </c>
      <c r="G1740" s="509">
        <v>0</v>
      </c>
    </row>
    <row r="1741" spans="1:7">
      <c r="A1741" s="4"/>
      <c r="B1741" s="4"/>
      <c r="C1741" s="504" t="s">
        <v>337</v>
      </c>
      <c r="D1741" s="505" t="s">
        <v>303</v>
      </c>
      <c r="E1741" s="507">
        <v>1</v>
      </c>
      <c r="F1741" s="508">
        <v>3</v>
      </c>
      <c r="G1741" s="509">
        <v>0</v>
      </c>
    </row>
    <row r="1742" spans="1:7">
      <c r="A1742" s="4"/>
      <c r="B1742" s="4"/>
      <c r="C1742" s="504" t="s">
        <v>337</v>
      </c>
      <c r="D1742" s="505" t="s">
        <v>408</v>
      </c>
      <c r="E1742" s="507">
        <v>1</v>
      </c>
      <c r="F1742" s="508">
        <v>2</v>
      </c>
      <c r="G1742" s="509">
        <v>0</v>
      </c>
    </row>
    <row r="1743" spans="1:7">
      <c r="A1743" s="4"/>
      <c r="B1743" s="4"/>
      <c r="C1743" s="504" t="s">
        <v>337</v>
      </c>
      <c r="D1743" s="505" t="s">
        <v>1005</v>
      </c>
      <c r="E1743" s="507">
        <v>1</v>
      </c>
      <c r="F1743" s="508">
        <v>0</v>
      </c>
      <c r="G1743" s="509">
        <v>0</v>
      </c>
    </row>
    <row r="1744" spans="1:7">
      <c r="A1744" s="4"/>
      <c r="B1744" s="4"/>
      <c r="C1744" s="504" t="s">
        <v>337</v>
      </c>
      <c r="D1744" s="505" t="s">
        <v>630</v>
      </c>
      <c r="E1744" s="507">
        <v>1</v>
      </c>
      <c r="F1744" s="508">
        <v>2</v>
      </c>
      <c r="G1744" s="509">
        <v>0</v>
      </c>
    </row>
    <row r="1745" spans="1:7">
      <c r="A1745" s="4"/>
      <c r="B1745" s="4"/>
      <c r="C1745" s="504" t="s">
        <v>337</v>
      </c>
      <c r="D1745" s="505" t="s">
        <v>528</v>
      </c>
      <c r="E1745" s="507">
        <v>1</v>
      </c>
      <c r="F1745" s="508">
        <v>0</v>
      </c>
      <c r="G1745" s="509">
        <v>0</v>
      </c>
    </row>
    <row r="1746" spans="1:7">
      <c r="A1746" s="4"/>
      <c r="B1746" s="4"/>
      <c r="C1746" s="504" t="s">
        <v>337</v>
      </c>
      <c r="D1746" s="505" t="s">
        <v>1006</v>
      </c>
      <c r="E1746" s="507">
        <v>1</v>
      </c>
      <c r="F1746" s="508">
        <v>0</v>
      </c>
      <c r="G1746" s="509">
        <v>0</v>
      </c>
    </row>
    <row r="1747" spans="1:7">
      <c r="A1747" s="4"/>
      <c r="B1747" s="4"/>
      <c r="C1747" s="504" t="s">
        <v>337</v>
      </c>
      <c r="D1747" s="505" t="s">
        <v>376</v>
      </c>
      <c r="E1747" s="507">
        <v>1</v>
      </c>
      <c r="F1747" s="508">
        <v>2</v>
      </c>
      <c r="G1747" s="509">
        <v>0</v>
      </c>
    </row>
    <row r="1748" spans="1:7">
      <c r="A1748" s="4"/>
      <c r="B1748" s="4"/>
      <c r="C1748" s="504" t="s">
        <v>1007</v>
      </c>
      <c r="D1748" s="505" t="s">
        <v>1008</v>
      </c>
      <c r="E1748" s="507">
        <v>1</v>
      </c>
      <c r="F1748" s="508">
        <v>1</v>
      </c>
      <c r="G1748" s="509">
        <v>0</v>
      </c>
    </row>
    <row r="1749" spans="1:7">
      <c r="A1749" s="4"/>
      <c r="B1749" s="4"/>
      <c r="C1749" s="504" t="s">
        <v>1009</v>
      </c>
      <c r="D1749" s="505"/>
      <c r="E1749" s="507">
        <v>1</v>
      </c>
      <c r="F1749" s="508">
        <v>1</v>
      </c>
      <c r="G1749" s="509">
        <v>0</v>
      </c>
    </row>
    <row r="1750" spans="1:7">
      <c r="A1750" s="4"/>
      <c r="B1750" s="4"/>
      <c r="C1750" s="504" t="s">
        <v>1010</v>
      </c>
      <c r="D1750" s="505"/>
      <c r="E1750" s="507">
        <v>1</v>
      </c>
      <c r="F1750" s="508">
        <v>3</v>
      </c>
      <c r="G1750" s="509">
        <v>0</v>
      </c>
    </row>
    <row r="1751" spans="1:7">
      <c r="A1751" s="4"/>
      <c r="B1751" s="4"/>
      <c r="C1751" s="504" t="s">
        <v>1011</v>
      </c>
      <c r="D1751" s="505" t="s">
        <v>1012</v>
      </c>
      <c r="E1751" s="507">
        <v>1</v>
      </c>
      <c r="F1751" s="508">
        <v>3</v>
      </c>
      <c r="G1751" s="509">
        <v>0</v>
      </c>
    </row>
    <row r="1752" spans="1:7">
      <c r="A1752" s="4"/>
      <c r="B1752" s="4"/>
      <c r="C1752" s="504" t="s">
        <v>956</v>
      </c>
      <c r="D1752" s="505" t="s">
        <v>1013</v>
      </c>
      <c r="E1752" s="507">
        <v>1</v>
      </c>
      <c r="F1752" s="508">
        <v>1</v>
      </c>
      <c r="G1752" s="509">
        <v>0</v>
      </c>
    </row>
    <row r="1753" spans="1:7">
      <c r="A1753" s="4"/>
      <c r="B1753" s="4"/>
      <c r="C1753" s="504" t="s">
        <v>956</v>
      </c>
      <c r="D1753" s="505" t="s">
        <v>292</v>
      </c>
      <c r="E1753" s="507">
        <v>1</v>
      </c>
      <c r="F1753" s="508">
        <v>0</v>
      </c>
      <c r="G1753" s="509">
        <v>0</v>
      </c>
    </row>
    <row r="1754" spans="1:7">
      <c r="A1754" s="4"/>
      <c r="B1754" s="4"/>
      <c r="C1754" s="504" t="s">
        <v>956</v>
      </c>
      <c r="D1754" s="505" t="s">
        <v>410</v>
      </c>
      <c r="E1754" s="507">
        <v>1</v>
      </c>
      <c r="F1754" s="508">
        <v>1</v>
      </c>
      <c r="G1754" s="509">
        <v>0</v>
      </c>
    </row>
    <row r="1755" spans="1:7">
      <c r="A1755" s="4"/>
      <c r="B1755" s="4"/>
      <c r="C1755" s="504" t="s">
        <v>956</v>
      </c>
      <c r="D1755" s="505" t="s">
        <v>464</v>
      </c>
      <c r="E1755" s="507">
        <v>1</v>
      </c>
      <c r="F1755" s="508">
        <v>1</v>
      </c>
      <c r="G1755" s="509">
        <v>0</v>
      </c>
    </row>
    <row r="1756" spans="1:7">
      <c r="A1756" s="4"/>
      <c r="B1756" s="4"/>
      <c r="C1756" s="504" t="s">
        <v>956</v>
      </c>
      <c r="D1756" s="505" t="s">
        <v>1014</v>
      </c>
      <c r="E1756" s="507">
        <v>1</v>
      </c>
      <c r="F1756" s="508">
        <v>1</v>
      </c>
      <c r="G1756" s="509">
        <v>0</v>
      </c>
    </row>
    <row r="1757" spans="1:7">
      <c r="A1757" s="4"/>
      <c r="B1757" s="4"/>
      <c r="C1757" s="504" t="s">
        <v>291</v>
      </c>
      <c r="D1757" s="505" t="s">
        <v>397</v>
      </c>
      <c r="E1757" s="507">
        <v>1</v>
      </c>
      <c r="F1757" s="508">
        <v>1</v>
      </c>
      <c r="G1757" s="509">
        <v>0</v>
      </c>
    </row>
    <row r="1758" spans="1:7">
      <c r="A1758" s="4"/>
      <c r="B1758" s="4"/>
      <c r="C1758" s="504" t="s">
        <v>291</v>
      </c>
      <c r="D1758" s="505" t="s">
        <v>1015</v>
      </c>
      <c r="E1758" s="507">
        <v>1</v>
      </c>
      <c r="F1758" s="508">
        <v>1</v>
      </c>
      <c r="G1758" s="509">
        <v>0</v>
      </c>
    </row>
    <row r="1759" spans="1:7">
      <c r="A1759" s="4"/>
      <c r="B1759" s="4"/>
      <c r="C1759" s="504" t="s">
        <v>291</v>
      </c>
      <c r="D1759" s="505" t="s">
        <v>874</v>
      </c>
      <c r="E1759" s="507">
        <v>1</v>
      </c>
      <c r="F1759" s="508">
        <v>1</v>
      </c>
      <c r="G1759" s="509">
        <v>0</v>
      </c>
    </row>
    <row r="1760" spans="1:7">
      <c r="A1760" s="4"/>
      <c r="B1760" s="4"/>
      <c r="C1760" s="504" t="s">
        <v>291</v>
      </c>
      <c r="D1760" s="505" t="s">
        <v>1016</v>
      </c>
      <c r="E1760" s="507">
        <v>1</v>
      </c>
      <c r="F1760" s="508">
        <v>0</v>
      </c>
      <c r="G1760" s="509">
        <v>0</v>
      </c>
    </row>
    <row r="1761" spans="1:7">
      <c r="A1761" s="4"/>
      <c r="B1761" s="4"/>
      <c r="C1761" s="504" t="s">
        <v>291</v>
      </c>
      <c r="D1761" s="505" t="s">
        <v>916</v>
      </c>
      <c r="E1761" s="507">
        <v>1</v>
      </c>
      <c r="F1761" s="508">
        <v>2</v>
      </c>
      <c r="G1761" s="509">
        <v>0</v>
      </c>
    </row>
    <row r="1762" spans="1:7">
      <c r="A1762" s="4"/>
      <c r="B1762" s="4"/>
      <c r="C1762" s="504" t="s">
        <v>291</v>
      </c>
      <c r="D1762" s="505" t="s">
        <v>1017</v>
      </c>
      <c r="E1762" s="507">
        <v>1</v>
      </c>
      <c r="F1762" s="508">
        <v>1</v>
      </c>
      <c r="G1762" s="509">
        <v>0</v>
      </c>
    </row>
    <row r="1763" spans="1:7">
      <c r="A1763" s="4"/>
      <c r="B1763" s="4"/>
      <c r="C1763" s="504" t="s">
        <v>291</v>
      </c>
      <c r="D1763" s="505" t="s">
        <v>764</v>
      </c>
      <c r="E1763" s="507">
        <v>1</v>
      </c>
      <c r="F1763" s="508">
        <v>0</v>
      </c>
      <c r="G1763" s="509">
        <v>0</v>
      </c>
    </row>
    <row r="1764" spans="1:7">
      <c r="A1764" s="4"/>
      <c r="B1764" s="4"/>
      <c r="C1764" s="504" t="s">
        <v>291</v>
      </c>
      <c r="D1764" s="505" t="s">
        <v>1018</v>
      </c>
      <c r="E1764" s="507">
        <v>1</v>
      </c>
      <c r="F1764" s="508">
        <v>1</v>
      </c>
      <c r="G1764" s="509">
        <v>0</v>
      </c>
    </row>
    <row r="1765" spans="1:7">
      <c r="A1765" s="4"/>
      <c r="B1765" s="4"/>
      <c r="C1765" s="504" t="s">
        <v>291</v>
      </c>
      <c r="D1765" s="505" t="s">
        <v>1019</v>
      </c>
      <c r="E1765" s="507">
        <v>1</v>
      </c>
      <c r="F1765" s="508">
        <v>2</v>
      </c>
      <c r="G1765" s="509">
        <v>0</v>
      </c>
    </row>
    <row r="1766" spans="1:7">
      <c r="A1766" s="4"/>
      <c r="B1766" s="4"/>
      <c r="C1766" s="504" t="s">
        <v>291</v>
      </c>
      <c r="D1766" s="505" t="s">
        <v>1020</v>
      </c>
      <c r="E1766" s="507">
        <v>1</v>
      </c>
      <c r="F1766" s="508">
        <v>1</v>
      </c>
      <c r="G1766" s="509">
        <v>0</v>
      </c>
    </row>
    <row r="1767" spans="1:7">
      <c r="A1767" s="4"/>
      <c r="B1767" s="4"/>
      <c r="C1767" s="504" t="s">
        <v>291</v>
      </c>
      <c r="D1767" s="505" t="s">
        <v>1021</v>
      </c>
      <c r="E1767" s="507">
        <v>1</v>
      </c>
      <c r="F1767" s="508">
        <v>2</v>
      </c>
      <c r="G1767" s="509">
        <v>0</v>
      </c>
    </row>
    <row r="1768" spans="1:7">
      <c r="A1768" s="4"/>
      <c r="B1768" s="4"/>
      <c r="C1768" s="504" t="s">
        <v>291</v>
      </c>
      <c r="D1768" s="505" t="s">
        <v>501</v>
      </c>
      <c r="E1768" s="507">
        <v>1</v>
      </c>
      <c r="F1768" s="508">
        <v>1</v>
      </c>
      <c r="G1768" s="509">
        <v>0</v>
      </c>
    </row>
    <row r="1769" spans="1:7">
      <c r="A1769" s="4"/>
      <c r="B1769" s="4"/>
      <c r="C1769" s="504" t="s">
        <v>291</v>
      </c>
      <c r="D1769" s="505" t="s">
        <v>1022</v>
      </c>
      <c r="E1769" s="507">
        <v>1</v>
      </c>
      <c r="F1769" s="508">
        <v>0</v>
      </c>
      <c r="G1769" s="509">
        <v>0</v>
      </c>
    </row>
    <row r="1770" spans="1:7">
      <c r="A1770" s="4"/>
      <c r="B1770" s="4"/>
      <c r="C1770" s="504" t="s">
        <v>291</v>
      </c>
      <c r="D1770" s="505" t="s">
        <v>1023</v>
      </c>
      <c r="E1770" s="507">
        <v>1</v>
      </c>
      <c r="F1770" s="508">
        <v>1</v>
      </c>
      <c r="G1770" s="509">
        <v>0</v>
      </c>
    </row>
    <row r="1771" spans="1:7">
      <c r="A1771" s="4"/>
      <c r="B1771" s="4"/>
      <c r="C1771" s="504" t="s">
        <v>291</v>
      </c>
      <c r="D1771" s="505" t="s">
        <v>464</v>
      </c>
      <c r="E1771" s="507">
        <v>1</v>
      </c>
      <c r="F1771" s="508">
        <v>0</v>
      </c>
      <c r="G1771" s="509">
        <v>0</v>
      </c>
    </row>
    <row r="1772" spans="1:7">
      <c r="A1772" s="4"/>
      <c r="B1772" s="4"/>
      <c r="C1772" s="504" t="s">
        <v>291</v>
      </c>
      <c r="D1772" s="505" t="s">
        <v>1024</v>
      </c>
      <c r="E1772" s="507">
        <v>1</v>
      </c>
      <c r="F1772" s="508">
        <v>1</v>
      </c>
      <c r="G1772" s="509">
        <v>0</v>
      </c>
    </row>
    <row r="1773" spans="1:7">
      <c r="A1773" s="4"/>
      <c r="B1773" s="4"/>
      <c r="C1773" s="504" t="s">
        <v>457</v>
      </c>
      <c r="D1773" s="505"/>
      <c r="E1773" s="507">
        <v>1</v>
      </c>
      <c r="F1773" s="508">
        <v>1</v>
      </c>
      <c r="G1773" s="509">
        <v>0</v>
      </c>
    </row>
    <row r="1774" spans="1:7">
      <c r="A1774" s="4"/>
      <c r="B1774" s="4"/>
      <c r="C1774" s="504" t="s">
        <v>467</v>
      </c>
      <c r="D1774" s="505" t="s">
        <v>861</v>
      </c>
      <c r="E1774" s="507">
        <v>1</v>
      </c>
      <c r="F1774" s="508">
        <v>0</v>
      </c>
      <c r="G1774" s="509">
        <v>0</v>
      </c>
    </row>
    <row r="1775" spans="1:7">
      <c r="A1775" s="4"/>
      <c r="B1775" s="3"/>
      <c r="C1775" s="504" t="s">
        <v>857</v>
      </c>
      <c r="D1775" s="505"/>
      <c r="E1775" s="507">
        <v>1</v>
      </c>
      <c r="F1775" s="508">
        <v>1</v>
      </c>
      <c r="G1775" s="509">
        <v>0</v>
      </c>
    </row>
    <row r="1776" spans="1:7">
      <c r="A1776" s="4"/>
      <c r="B1776" s="208"/>
      <c r="C1776" s="504" t="s">
        <v>1025</v>
      </c>
      <c r="D1776" s="505"/>
      <c r="E1776" s="507">
        <v>1</v>
      </c>
      <c r="F1776" s="508">
        <v>1</v>
      </c>
      <c r="G1776" s="509">
        <v>0</v>
      </c>
    </row>
    <row r="1777" spans="1:7">
      <c r="A1777" s="4"/>
      <c r="B1777" s="3"/>
      <c r="C1777" s="504" t="s">
        <v>1025</v>
      </c>
      <c r="D1777" s="505" t="s">
        <v>1026</v>
      </c>
      <c r="E1777" s="507">
        <v>1</v>
      </c>
      <c r="F1777" s="508">
        <v>1</v>
      </c>
      <c r="G1777" s="509">
        <v>0</v>
      </c>
    </row>
    <row r="1778" spans="1:7">
      <c r="A1778" s="4"/>
      <c r="B1778" s="4"/>
      <c r="C1778" s="504" t="s">
        <v>1027</v>
      </c>
      <c r="D1778" s="505"/>
      <c r="E1778" s="507">
        <v>1</v>
      </c>
      <c r="F1778" s="508">
        <v>0</v>
      </c>
      <c r="G1778" s="509">
        <v>0</v>
      </c>
    </row>
    <row r="1779" spans="1:7">
      <c r="A1779" s="4"/>
      <c r="B1779" s="4"/>
      <c r="C1779" s="504" t="s">
        <v>790</v>
      </c>
      <c r="D1779" s="505" t="s">
        <v>258</v>
      </c>
      <c r="E1779" s="507">
        <v>1</v>
      </c>
      <c r="F1779" s="508">
        <v>0</v>
      </c>
      <c r="G1779" s="509">
        <v>0</v>
      </c>
    </row>
    <row r="1780" spans="1:7">
      <c r="A1780" s="4"/>
      <c r="B1780" s="4"/>
      <c r="C1780" s="504" t="s">
        <v>1028</v>
      </c>
      <c r="D1780" s="505" t="s">
        <v>929</v>
      </c>
      <c r="E1780" s="507">
        <v>1</v>
      </c>
      <c r="F1780" s="508">
        <v>1</v>
      </c>
      <c r="G1780" s="509">
        <v>0</v>
      </c>
    </row>
    <row r="1781" spans="1:7">
      <c r="A1781" s="4"/>
      <c r="B1781" s="4"/>
      <c r="C1781" s="504" t="s">
        <v>1028</v>
      </c>
      <c r="D1781" s="505" t="s">
        <v>300</v>
      </c>
      <c r="E1781" s="507">
        <v>1</v>
      </c>
      <c r="F1781" s="508">
        <v>1</v>
      </c>
      <c r="G1781" s="509">
        <v>0</v>
      </c>
    </row>
    <row r="1782" spans="1:7">
      <c r="A1782" s="4"/>
      <c r="B1782" s="4"/>
      <c r="C1782" s="504" t="s">
        <v>1029</v>
      </c>
      <c r="D1782" s="505"/>
      <c r="E1782" s="507">
        <v>1</v>
      </c>
      <c r="F1782" s="508">
        <v>1</v>
      </c>
      <c r="G1782" s="509">
        <v>0</v>
      </c>
    </row>
    <row r="1783" spans="1:7">
      <c r="A1783" s="4"/>
      <c r="B1783" s="4"/>
      <c r="C1783" s="504" t="s">
        <v>313</v>
      </c>
      <c r="D1783" s="505" t="s">
        <v>437</v>
      </c>
      <c r="E1783" s="507">
        <v>1</v>
      </c>
      <c r="F1783" s="508">
        <v>1</v>
      </c>
      <c r="G1783" s="509">
        <v>0</v>
      </c>
    </row>
    <row r="1784" spans="1:7">
      <c r="A1784" s="4"/>
      <c r="B1784" s="4"/>
      <c r="C1784" s="504" t="s">
        <v>313</v>
      </c>
      <c r="D1784" s="505" t="s">
        <v>213</v>
      </c>
      <c r="E1784" s="507">
        <v>1</v>
      </c>
      <c r="F1784" s="508">
        <v>0</v>
      </c>
      <c r="G1784" s="509">
        <v>0</v>
      </c>
    </row>
    <row r="1785" spans="1:7">
      <c r="A1785" s="4"/>
      <c r="B1785" s="4"/>
      <c r="C1785" s="504" t="s">
        <v>313</v>
      </c>
      <c r="D1785" s="505" t="s">
        <v>1030</v>
      </c>
      <c r="E1785" s="507">
        <v>1</v>
      </c>
      <c r="F1785" s="508">
        <v>0</v>
      </c>
      <c r="G1785" s="509">
        <v>0</v>
      </c>
    </row>
    <row r="1786" spans="1:7">
      <c r="A1786" s="4"/>
      <c r="B1786" s="4"/>
      <c r="C1786" s="504" t="s">
        <v>313</v>
      </c>
      <c r="D1786" s="505" t="s">
        <v>306</v>
      </c>
      <c r="E1786" s="507">
        <v>1</v>
      </c>
      <c r="F1786" s="508">
        <v>1</v>
      </c>
      <c r="G1786" s="509">
        <v>0</v>
      </c>
    </row>
    <row r="1787" spans="1:7">
      <c r="A1787" s="4"/>
      <c r="B1787" s="4"/>
      <c r="C1787" s="504" t="s">
        <v>313</v>
      </c>
      <c r="D1787" s="505" t="s">
        <v>1031</v>
      </c>
      <c r="E1787" s="507">
        <v>1</v>
      </c>
      <c r="F1787" s="508">
        <v>0</v>
      </c>
      <c r="G1787" s="509">
        <v>0</v>
      </c>
    </row>
    <row r="1788" spans="1:7">
      <c r="A1788" s="4"/>
      <c r="B1788" s="4"/>
      <c r="C1788" s="504" t="s">
        <v>313</v>
      </c>
      <c r="D1788" s="505" t="s">
        <v>528</v>
      </c>
      <c r="E1788" s="507">
        <v>1</v>
      </c>
      <c r="F1788" s="508">
        <v>1</v>
      </c>
      <c r="G1788" s="509">
        <v>0</v>
      </c>
    </row>
    <row r="1789" spans="1:7">
      <c r="A1789" s="4"/>
      <c r="B1789" s="4"/>
      <c r="C1789" s="504" t="s">
        <v>313</v>
      </c>
      <c r="D1789" s="505" t="s">
        <v>934</v>
      </c>
      <c r="E1789" s="507">
        <v>1</v>
      </c>
      <c r="F1789" s="508">
        <v>0</v>
      </c>
      <c r="G1789" s="509">
        <v>0</v>
      </c>
    </row>
    <row r="1790" spans="1:7">
      <c r="A1790" s="4"/>
      <c r="B1790" s="4"/>
      <c r="C1790" s="504" t="s">
        <v>1032</v>
      </c>
      <c r="D1790" s="505"/>
      <c r="E1790" s="507">
        <v>1</v>
      </c>
      <c r="F1790" s="508">
        <v>0</v>
      </c>
      <c r="G1790" s="509">
        <v>0</v>
      </c>
    </row>
    <row r="1791" spans="1:7">
      <c r="A1791" s="4"/>
      <c r="B1791" s="4"/>
      <c r="C1791" s="504" t="s">
        <v>661</v>
      </c>
      <c r="D1791" s="505"/>
      <c r="E1791" s="507">
        <v>1</v>
      </c>
      <c r="F1791" s="508">
        <v>2</v>
      </c>
      <c r="G1791" s="509">
        <v>0</v>
      </c>
    </row>
    <row r="1792" spans="1:7">
      <c r="A1792" s="4"/>
      <c r="B1792" s="4"/>
      <c r="C1792" s="504" t="s">
        <v>661</v>
      </c>
      <c r="D1792" s="505" t="s">
        <v>135</v>
      </c>
      <c r="E1792" s="507">
        <v>1</v>
      </c>
      <c r="F1792" s="508">
        <v>1</v>
      </c>
      <c r="G1792" s="509">
        <v>0</v>
      </c>
    </row>
    <row r="1793" spans="1:7">
      <c r="A1793" s="4"/>
      <c r="B1793" s="4"/>
      <c r="C1793" s="504" t="s">
        <v>661</v>
      </c>
      <c r="D1793" s="505" t="s">
        <v>908</v>
      </c>
      <c r="E1793" s="507">
        <v>1</v>
      </c>
      <c r="F1793" s="508">
        <v>2</v>
      </c>
      <c r="G1793" s="509">
        <v>0</v>
      </c>
    </row>
    <row r="1794" spans="1:7">
      <c r="A1794" s="4"/>
      <c r="B1794" s="4"/>
      <c r="C1794" s="504" t="s">
        <v>661</v>
      </c>
      <c r="D1794" s="505" t="s">
        <v>939</v>
      </c>
      <c r="E1794" s="507">
        <v>1</v>
      </c>
      <c r="F1794" s="508">
        <v>1</v>
      </c>
      <c r="G1794" s="509">
        <v>0</v>
      </c>
    </row>
    <row r="1795" spans="1:7">
      <c r="A1795" s="4"/>
      <c r="B1795" s="4"/>
      <c r="C1795" s="504" t="s">
        <v>1033</v>
      </c>
      <c r="D1795" s="505"/>
      <c r="E1795" s="507">
        <v>1</v>
      </c>
      <c r="F1795" s="508">
        <v>0</v>
      </c>
      <c r="G1795" s="509">
        <v>0</v>
      </c>
    </row>
    <row r="1796" spans="1:7">
      <c r="A1796" s="4"/>
      <c r="B1796" s="3" t="s">
        <v>3</v>
      </c>
      <c r="C1796" s="504" t="s">
        <v>1034</v>
      </c>
      <c r="D1796" s="505"/>
      <c r="E1796" s="507">
        <v>1</v>
      </c>
      <c r="F1796" s="508">
        <v>0</v>
      </c>
      <c r="G1796" s="509">
        <v>1</v>
      </c>
    </row>
    <row r="1797" spans="1:7">
      <c r="A1797" s="4"/>
      <c r="B1797" s="3" t="s">
        <v>4</v>
      </c>
      <c r="C1797" s="504" t="s">
        <v>1035</v>
      </c>
      <c r="D1797" s="505"/>
      <c r="E1797" s="507">
        <v>1</v>
      </c>
      <c r="F1797" s="508">
        <v>0</v>
      </c>
      <c r="G1797" s="509">
        <v>1</v>
      </c>
    </row>
    <row r="1798" spans="1:7">
      <c r="A1798" s="4"/>
      <c r="B1798" s="3" t="s">
        <v>5</v>
      </c>
      <c r="C1798" s="504" t="s">
        <v>1036</v>
      </c>
      <c r="D1798" s="505" t="s">
        <v>1037</v>
      </c>
      <c r="E1798" s="507">
        <v>1</v>
      </c>
      <c r="F1798" s="508">
        <v>1</v>
      </c>
      <c r="G1798" s="509">
        <v>1</v>
      </c>
    </row>
    <row r="1799" spans="1:7">
      <c r="A1799" s="4"/>
      <c r="B1799" s="4"/>
      <c r="C1799" s="504" t="s">
        <v>1038</v>
      </c>
      <c r="D1799" s="505"/>
      <c r="E1799" s="507">
        <v>1</v>
      </c>
      <c r="F1799" s="508">
        <v>0</v>
      </c>
      <c r="G1799" s="509">
        <v>1</v>
      </c>
    </row>
    <row r="1800" spans="1:7">
      <c r="A1800" s="4"/>
      <c r="B1800" s="4"/>
      <c r="C1800" s="504" t="s">
        <v>1039</v>
      </c>
      <c r="D1800" s="505"/>
      <c r="E1800" s="507">
        <v>1</v>
      </c>
      <c r="F1800" s="508">
        <v>0</v>
      </c>
      <c r="G1800" s="509">
        <v>1</v>
      </c>
    </row>
    <row r="1801" spans="1:7">
      <c r="A1801" s="4"/>
      <c r="B1801" s="4"/>
      <c r="C1801" s="504" t="s">
        <v>1040</v>
      </c>
      <c r="D1801" s="505" t="s">
        <v>588</v>
      </c>
      <c r="E1801" s="507">
        <v>1</v>
      </c>
      <c r="F1801" s="508">
        <v>0</v>
      </c>
      <c r="G1801" s="509">
        <v>0</v>
      </c>
    </row>
    <row r="1802" spans="1:7">
      <c r="A1802" s="4"/>
      <c r="B1802" s="4"/>
      <c r="C1802" s="504" t="s">
        <v>1041</v>
      </c>
      <c r="D1802" s="505"/>
      <c r="E1802" s="507">
        <v>1</v>
      </c>
      <c r="F1802" s="508">
        <v>1</v>
      </c>
      <c r="G1802" s="509">
        <v>0</v>
      </c>
    </row>
    <row r="1803" spans="1:7">
      <c r="A1803" s="4"/>
      <c r="B1803" s="4"/>
      <c r="C1803" s="504" t="s">
        <v>1042</v>
      </c>
      <c r="D1803" s="505"/>
      <c r="E1803" s="507">
        <v>1</v>
      </c>
      <c r="F1803" s="508">
        <v>2</v>
      </c>
      <c r="G1803" s="509">
        <v>0</v>
      </c>
    </row>
    <row r="1804" spans="1:7">
      <c r="A1804" s="4"/>
      <c r="B1804" s="4"/>
      <c r="C1804" s="504" t="s">
        <v>1043</v>
      </c>
      <c r="D1804" s="505"/>
      <c r="E1804" s="507">
        <v>1</v>
      </c>
      <c r="F1804" s="508">
        <v>0</v>
      </c>
      <c r="G1804" s="509">
        <v>0</v>
      </c>
    </row>
    <row r="1805" spans="1:7">
      <c r="A1805" s="4"/>
      <c r="B1805" s="4"/>
      <c r="C1805" s="504" t="s">
        <v>1044</v>
      </c>
      <c r="D1805" s="505"/>
      <c r="E1805" s="507">
        <v>1</v>
      </c>
      <c r="F1805" s="508">
        <v>1</v>
      </c>
      <c r="G1805" s="509">
        <v>0</v>
      </c>
    </row>
    <row r="1806" spans="1:7">
      <c r="A1806" s="4"/>
      <c r="B1806" s="4"/>
      <c r="C1806" s="504" t="s">
        <v>910</v>
      </c>
      <c r="D1806" s="505" t="s">
        <v>1045</v>
      </c>
      <c r="E1806" s="507">
        <v>1</v>
      </c>
      <c r="F1806" s="508">
        <v>0</v>
      </c>
      <c r="G1806" s="509">
        <v>0</v>
      </c>
    </row>
    <row r="1807" spans="1:7">
      <c r="A1807" s="4"/>
      <c r="B1807" s="4"/>
      <c r="C1807" s="504" t="s">
        <v>410</v>
      </c>
      <c r="D1807" s="505" t="s">
        <v>287</v>
      </c>
      <c r="E1807" s="507">
        <v>1</v>
      </c>
      <c r="F1807" s="508">
        <v>2</v>
      </c>
      <c r="G1807" s="509">
        <v>0</v>
      </c>
    </row>
    <row r="1808" spans="1:7">
      <c r="A1808" s="4"/>
      <c r="B1808" s="4"/>
      <c r="C1808" s="504" t="s">
        <v>410</v>
      </c>
      <c r="D1808" s="505" t="s">
        <v>598</v>
      </c>
      <c r="E1808" s="507">
        <v>1</v>
      </c>
      <c r="F1808" s="508">
        <v>1</v>
      </c>
      <c r="G1808" s="509">
        <v>0</v>
      </c>
    </row>
    <row r="1809" spans="1:7">
      <c r="A1809" s="4"/>
      <c r="B1809" s="4"/>
      <c r="C1809" s="504" t="s">
        <v>410</v>
      </c>
      <c r="D1809" s="505" t="s">
        <v>1046</v>
      </c>
      <c r="E1809" s="507">
        <v>1</v>
      </c>
      <c r="F1809" s="508">
        <v>1</v>
      </c>
      <c r="G1809" s="509">
        <v>0</v>
      </c>
    </row>
    <row r="1810" spans="1:7">
      <c r="A1810" s="4"/>
      <c r="B1810" s="4"/>
      <c r="C1810" s="504" t="s">
        <v>410</v>
      </c>
      <c r="D1810" s="505" t="s">
        <v>327</v>
      </c>
      <c r="E1810" s="507">
        <v>1</v>
      </c>
      <c r="F1810" s="508">
        <v>1</v>
      </c>
      <c r="G1810" s="509">
        <v>0</v>
      </c>
    </row>
    <row r="1811" spans="1:7">
      <c r="A1811" s="4"/>
      <c r="B1811" s="4"/>
      <c r="C1811" s="504" t="s">
        <v>1047</v>
      </c>
      <c r="D1811" s="505"/>
      <c r="E1811" s="507">
        <v>1</v>
      </c>
      <c r="F1811" s="508">
        <v>1</v>
      </c>
      <c r="G1811" s="509">
        <v>0</v>
      </c>
    </row>
    <row r="1812" spans="1:7">
      <c r="A1812" s="4"/>
      <c r="B1812" s="4"/>
      <c r="C1812" s="504" t="s">
        <v>1048</v>
      </c>
      <c r="D1812" s="505"/>
      <c r="E1812" s="507">
        <v>1</v>
      </c>
      <c r="F1812" s="508">
        <v>0</v>
      </c>
      <c r="G1812" s="509">
        <v>0</v>
      </c>
    </row>
    <row r="1813" spans="1:7">
      <c r="A1813" s="4"/>
      <c r="B1813" s="4"/>
      <c r="C1813" s="504" t="s">
        <v>1049</v>
      </c>
      <c r="D1813" s="505" t="s">
        <v>299</v>
      </c>
      <c r="E1813" s="507">
        <v>1</v>
      </c>
      <c r="F1813" s="508">
        <v>1</v>
      </c>
      <c r="G1813" s="509">
        <v>0</v>
      </c>
    </row>
    <row r="1814" spans="1:7">
      <c r="A1814" s="4"/>
      <c r="B1814" s="4"/>
      <c r="C1814" s="504" t="s">
        <v>1050</v>
      </c>
      <c r="D1814" s="505"/>
      <c r="E1814" s="507">
        <v>1</v>
      </c>
      <c r="F1814" s="508">
        <v>0</v>
      </c>
      <c r="G1814" s="509">
        <v>0</v>
      </c>
    </row>
    <row r="1815" spans="1:7">
      <c r="A1815" s="4"/>
      <c r="B1815" s="4"/>
      <c r="C1815" s="504" t="s">
        <v>665</v>
      </c>
      <c r="D1815" s="505" t="s">
        <v>1051</v>
      </c>
      <c r="E1815" s="507">
        <v>1</v>
      </c>
      <c r="F1815" s="508">
        <v>2</v>
      </c>
      <c r="G1815" s="509">
        <v>0</v>
      </c>
    </row>
    <row r="1816" spans="1:7">
      <c r="A1816" s="4"/>
      <c r="B1816" s="4"/>
      <c r="C1816" s="504" t="s">
        <v>666</v>
      </c>
      <c r="D1816" s="505" t="s">
        <v>658</v>
      </c>
      <c r="E1816" s="507">
        <v>1</v>
      </c>
      <c r="F1816" s="508">
        <v>0</v>
      </c>
      <c r="G1816" s="509">
        <v>0</v>
      </c>
    </row>
    <row r="1817" spans="1:7">
      <c r="A1817" s="4"/>
      <c r="B1817" s="4"/>
      <c r="C1817" s="504" t="s">
        <v>357</v>
      </c>
      <c r="D1817" s="505" t="s">
        <v>644</v>
      </c>
      <c r="E1817" s="507">
        <v>1</v>
      </c>
      <c r="F1817" s="508">
        <v>1</v>
      </c>
      <c r="G1817" s="509">
        <v>0</v>
      </c>
    </row>
    <row r="1818" spans="1:7">
      <c r="A1818" s="4"/>
      <c r="B1818" s="4"/>
      <c r="C1818" s="504" t="s">
        <v>357</v>
      </c>
      <c r="D1818" s="505" t="s">
        <v>1052</v>
      </c>
      <c r="E1818" s="507">
        <v>1</v>
      </c>
      <c r="F1818" s="508">
        <v>0</v>
      </c>
      <c r="G1818" s="509">
        <v>0</v>
      </c>
    </row>
    <row r="1819" spans="1:7">
      <c r="A1819" s="4"/>
      <c r="B1819" s="4"/>
      <c r="C1819" s="504" t="s">
        <v>357</v>
      </c>
      <c r="D1819" s="505" t="s">
        <v>542</v>
      </c>
      <c r="E1819" s="507">
        <v>1</v>
      </c>
      <c r="F1819" s="508">
        <v>0</v>
      </c>
      <c r="G1819" s="509">
        <v>0</v>
      </c>
    </row>
    <row r="1820" spans="1:7">
      <c r="A1820" s="4"/>
      <c r="B1820" s="4"/>
      <c r="C1820" s="504" t="s">
        <v>1053</v>
      </c>
      <c r="D1820" s="505" t="s">
        <v>728</v>
      </c>
      <c r="E1820" s="507">
        <v>1</v>
      </c>
      <c r="F1820" s="508">
        <v>2</v>
      </c>
      <c r="G1820" s="509">
        <v>0</v>
      </c>
    </row>
    <row r="1821" spans="1:7">
      <c r="A1821" s="4"/>
      <c r="B1821" s="4"/>
      <c r="C1821" s="504" t="s">
        <v>269</v>
      </c>
      <c r="D1821" s="505" t="s">
        <v>1054</v>
      </c>
      <c r="E1821" s="507">
        <v>1</v>
      </c>
      <c r="F1821" s="508">
        <v>1</v>
      </c>
      <c r="G1821" s="509">
        <v>0</v>
      </c>
    </row>
    <row r="1822" spans="1:7">
      <c r="A1822" s="4"/>
      <c r="B1822" s="4"/>
      <c r="C1822" s="504" t="s">
        <v>269</v>
      </c>
      <c r="D1822" s="505" t="s">
        <v>1055</v>
      </c>
      <c r="E1822" s="507">
        <v>1</v>
      </c>
      <c r="F1822" s="508">
        <v>1</v>
      </c>
      <c r="G1822" s="509">
        <v>0</v>
      </c>
    </row>
    <row r="1823" spans="1:7">
      <c r="A1823" s="4"/>
      <c r="B1823" s="4"/>
      <c r="C1823" s="504" t="s">
        <v>269</v>
      </c>
      <c r="D1823" s="505" t="s">
        <v>1056</v>
      </c>
      <c r="E1823" s="507">
        <v>1</v>
      </c>
      <c r="F1823" s="508">
        <v>1</v>
      </c>
      <c r="G1823" s="509">
        <v>0</v>
      </c>
    </row>
    <row r="1824" spans="1:7">
      <c r="A1824" s="4"/>
      <c r="B1824" s="4"/>
      <c r="C1824" s="504" t="s">
        <v>269</v>
      </c>
      <c r="D1824" s="505" t="s">
        <v>508</v>
      </c>
      <c r="E1824" s="507">
        <v>1</v>
      </c>
      <c r="F1824" s="508">
        <v>1</v>
      </c>
      <c r="G1824" s="509">
        <v>0</v>
      </c>
    </row>
    <row r="1825" spans="1:7">
      <c r="A1825" s="4"/>
      <c r="B1825" s="4"/>
      <c r="C1825" s="504" t="s">
        <v>269</v>
      </c>
      <c r="D1825" s="505" t="s">
        <v>349</v>
      </c>
      <c r="E1825" s="507">
        <v>1</v>
      </c>
      <c r="F1825" s="508">
        <v>2</v>
      </c>
      <c r="G1825" s="509">
        <v>0</v>
      </c>
    </row>
    <row r="1826" spans="1:7">
      <c r="A1826" s="4"/>
      <c r="B1826" s="4"/>
      <c r="C1826" s="504" t="s">
        <v>269</v>
      </c>
      <c r="D1826" s="505" t="s">
        <v>860</v>
      </c>
      <c r="E1826" s="507">
        <v>1</v>
      </c>
      <c r="F1826" s="508">
        <v>1</v>
      </c>
      <c r="G1826" s="509">
        <v>0</v>
      </c>
    </row>
    <row r="1827" spans="1:7">
      <c r="A1827" s="4"/>
      <c r="B1827" s="4"/>
      <c r="C1827" s="504" t="s">
        <v>269</v>
      </c>
      <c r="D1827" s="505" t="s">
        <v>1057</v>
      </c>
      <c r="E1827" s="507">
        <v>1</v>
      </c>
      <c r="F1827" s="508">
        <v>1</v>
      </c>
      <c r="G1827" s="509">
        <v>0</v>
      </c>
    </row>
    <row r="1828" spans="1:7">
      <c r="A1828" s="4"/>
      <c r="B1828" s="4"/>
      <c r="C1828" s="504" t="s">
        <v>269</v>
      </c>
      <c r="D1828" s="505" t="s">
        <v>875</v>
      </c>
      <c r="E1828" s="507">
        <v>1</v>
      </c>
      <c r="F1828" s="508">
        <v>1</v>
      </c>
      <c r="G1828" s="509">
        <v>0</v>
      </c>
    </row>
    <row r="1829" spans="1:7">
      <c r="A1829" s="4"/>
      <c r="B1829" s="4"/>
      <c r="C1829" s="504" t="s">
        <v>269</v>
      </c>
      <c r="D1829" s="505" t="s">
        <v>707</v>
      </c>
      <c r="E1829" s="507">
        <v>1</v>
      </c>
      <c r="F1829" s="508">
        <v>3</v>
      </c>
      <c r="G1829" s="509">
        <v>0</v>
      </c>
    </row>
    <row r="1830" spans="1:7">
      <c r="A1830" s="4"/>
      <c r="B1830" s="4"/>
      <c r="C1830" s="504" t="s">
        <v>269</v>
      </c>
      <c r="D1830" s="505" t="s">
        <v>1058</v>
      </c>
      <c r="E1830" s="507">
        <v>1</v>
      </c>
      <c r="F1830" s="508">
        <v>1</v>
      </c>
      <c r="G1830" s="509">
        <v>0</v>
      </c>
    </row>
    <row r="1831" spans="1:7">
      <c r="A1831" s="4"/>
      <c r="B1831" s="4"/>
      <c r="C1831" s="504" t="s">
        <v>269</v>
      </c>
      <c r="D1831" s="505" t="s">
        <v>451</v>
      </c>
      <c r="E1831" s="507">
        <v>1</v>
      </c>
      <c r="F1831" s="508">
        <v>2</v>
      </c>
      <c r="G1831" s="509">
        <v>0</v>
      </c>
    </row>
    <row r="1832" spans="1:7">
      <c r="A1832" s="4"/>
      <c r="B1832" s="4"/>
      <c r="C1832" s="504" t="s">
        <v>269</v>
      </c>
      <c r="D1832" s="505" t="s">
        <v>979</v>
      </c>
      <c r="E1832" s="507">
        <v>1</v>
      </c>
      <c r="F1832" s="508">
        <v>1</v>
      </c>
      <c r="G1832" s="509">
        <v>0</v>
      </c>
    </row>
    <row r="1833" spans="1:7">
      <c r="A1833" s="4"/>
      <c r="B1833" s="4"/>
      <c r="C1833" s="504" t="s">
        <v>269</v>
      </c>
      <c r="D1833" s="505" t="s">
        <v>1059</v>
      </c>
      <c r="E1833" s="507">
        <v>1</v>
      </c>
      <c r="F1833" s="508">
        <v>1</v>
      </c>
      <c r="G1833" s="509">
        <v>0</v>
      </c>
    </row>
    <row r="1834" spans="1:7">
      <c r="A1834" s="4"/>
      <c r="B1834" s="4"/>
      <c r="C1834" s="504" t="s">
        <v>269</v>
      </c>
      <c r="D1834" s="505" t="s">
        <v>348</v>
      </c>
      <c r="E1834" s="507">
        <v>1</v>
      </c>
      <c r="F1834" s="508">
        <v>1</v>
      </c>
      <c r="G1834" s="509">
        <v>0</v>
      </c>
    </row>
    <row r="1835" spans="1:7">
      <c r="A1835" s="4"/>
      <c r="B1835" s="4"/>
      <c r="C1835" s="504" t="s">
        <v>269</v>
      </c>
      <c r="D1835" s="505" t="s">
        <v>678</v>
      </c>
      <c r="E1835" s="507">
        <v>1</v>
      </c>
      <c r="F1835" s="508">
        <v>1</v>
      </c>
      <c r="G1835" s="509">
        <v>0</v>
      </c>
    </row>
    <row r="1836" spans="1:7">
      <c r="A1836" s="4"/>
      <c r="B1836" s="4"/>
      <c r="C1836" s="504" t="s">
        <v>269</v>
      </c>
      <c r="D1836" s="505" t="s">
        <v>1060</v>
      </c>
      <c r="E1836" s="507">
        <v>1</v>
      </c>
      <c r="F1836" s="508">
        <v>2</v>
      </c>
      <c r="G1836" s="509">
        <v>0</v>
      </c>
    </row>
    <row r="1837" spans="1:7">
      <c r="A1837" s="4"/>
      <c r="B1837" s="4"/>
      <c r="C1837" s="504" t="s">
        <v>269</v>
      </c>
      <c r="D1837" s="505" t="s">
        <v>1061</v>
      </c>
      <c r="E1837" s="507">
        <v>1</v>
      </c>
      <c r="F1837" s="508">
        <v>1</v>
      </c>
      <c r="G1837" s="509">
        <v>0</v>
      </c>
    </row>
    <row r="1838" spans="1:7">
      <c r="A1838" s="4"/>
      <c r="B1838" s="4"/>
      <c r="C1838" s="504" t="s">
        <v>269</v>
      </c>
      <c r="D1838" s="505" t="s">
        <v>1062</v>
      </c>
      <c r="E1838" s="507">
        <v>1</v>
      </c>
      <c r="F1838" s="508">
        <v>3</v>
      </c>
      <c r="G1838" s="509">
        <v>0</v>
      </c>
    </row>
    <row r="1839" spans="1:7">
      <c r="A1839" s="4"/>
      <c r="B1839" s="4"/>
      <c r="C1839" s="504" t="s">
        <v>269</v>
      </c>
      <c r="D1839" s="505" t="s">
        <v>612</v>
      </c>
      <c r="E1839" s="507">
        <v>1</v>
      </c>
      <c r="F1839" s="508">
        <v>1</v>
      </c>
      <c r="G1839" s="509">
        <v>0</v>
      </c>
    </row>
    <row r="1840" spans="1:7">
      <c r="A1840" s="4"/>
      <c r="B1840" s="4"/>
      <c r="C1840" s="504" t="s">
        <v>269</v>
      </c>
      <c r="D1840" s="505" t="s">
        <v>78</v>
      </c>
      <c r="E1840" s="507">
        <v>1</v>
      </c>
      <c r="F1840" s="508">
        <v>0</v>
      </c>
      <c r="G1840" s="509">
        <v>0</v>
      </c>
    </row>
    <row r="1841" spans="1:7">
      <c r="A1841" s="4"/>
      <c r="B1841" s="4"/>
      <c r="C1841" s="504" t="s">
        <v>269</v>
      </c>
      <c r="D1841" s="505" t="s">
        <v>784</v>
      </c>
      <c r="E1841" s="507">
        <v>1</v>
      </c>
      <c r="F1841" s="508">
        <v>1</v>
      </c>
      <c r="G1841" s="509">
        <v>0</v>
      </c>
    </row>
    <row r="1842" spans="1:7">
      <c r="A1842" s="4"/>
      <c r="B1842" s="4"/>
      <c r="C1842" s="504" t="s">
        <v>269</v>
      </c>
      <c r="D1842" s="505" t="s">
        <v>1064</v>
      </c>
      <c r="E1842" s="507">
        <v>1</v>
      </c>
      <c r="F1842" s="508">
        <v>0</v>
      </c>
      <c r="G1842" s="509">
        <v>0</v>
      </c>
    </row>
    <row r="1843" spans="1:7">
      <c r="A1843" s="4"/>
      <c r="B1843" s="4"/>
      <c r="C1843" s="504" t="s">
        <v>347</v>
      </c>
      <c r="D1843" s="505" t="s">
        <v>290</v>
      </c>
      <c r="E1843" s="507">
        <v>1</v>
      </c>
      <c r="F1843" s="508">
        <v>2</v>
      </c>
      <c r="G1843" s="509">
        <v>0</v>
      </c>
    </row>
    <row r="1844" spans="1:7">
      <c r="A1844" s="4"/>
      <c r="B1844" s="3"/>
      <c r="C1844" s="504" t="s">
        <v>347</v>
      </c>
      <c r="D1844" s="505" t="s">
        <v>1065</v>
      </c>
      <c r="E1844" s="507">
        <v>1</v>
      </c>
      <c r="F1844" s="508">
        <v>2</v>
      </c>
      <c r="G1844" s="509">
        <v>0</v>
      </c>
    </row>
    <row r="1845" spans="1:7">
      <c r="A1845" s="4"/>
      <c r="B1845" s="208"/>
      <c r="C1845" s="504" t="s">
        <v>347</v>
      </c>
      <c r="D1845" s="505" t="s">
        <v>285</v>
      </c>
      <c r="E1845" s="507">
        <v>1</v>
      </c>
      <c r="F1845" s="508">
        <v>0</v>
      </c>
      <c r="G1845" s="509">
        <v>0</v>
      </c>
    </row>
    <row r="1846" spans="1:7">
      <c r="A1846" s="4"/>
      <c r="B1846" s="3"/>
      <c r="C1846" s="504" t="s">
        <v>347</v>
      </c>
      <c r="D1846" s="505" t="s">
        <v>1066</v>
      </c>
      <c r="E1846" s="507">
        <v>1</v>
      </c>
      <c r="F1846" s="508">
        <v>1</v>
      </c>
      <c r="G1846" s="509">
        <v>0</v>
      </c>
    </row>
    <row r="1847" spans="1:7">
      <c r="A1847" s="4"/>
      <c r="B1847" s="4"/>
      <c r="C1847" s="504" t="s">
        <v>1067</v>
      </c>
      <c r="D1847" s="505" t="s">
        <v>300</v>
      </c>
      <c r="E1847" s="507">
        <v>1</v>
      </c>
      <c r="F1847" s="508">
        <v>1</v>
      </c>
      <c r="G1847" s="509">
        <v>0</v>
      </c>
    </row>
    <row r="1848" spans="1:7">
      <c r="A1848" s="4"/>
      <c r="B1848" s="4"/>
      <c r="C1848" s="504" t="s">
        <v>458</v>
      </c>
      <c r="D1848" s="505" t="s">
        <v>339</v>
      </c>
      <c r="E1848" s="507">
        <v>1</v>
      </c>
      <c r="F1848" s="508">
        <v>1</v>
      </c>
      <c r="G1848" s="509">
        <v>0</v>
      </c>
    </row>
    <row r="1849" spans="1:7">
      <c r="A1849" s="4"/>
      <c r="B1849" s="4"/>
      <c r="C1849" s="504" t="s">
        <v>1018</v>
      </c>
      <c r="D1849" s="505" t="s">
        <v>1068</v>
      </c>
      <c r="E1849" s="507">
        <v>1</v>
      </c>
      <c r="F1849" s="508">
        <v>1</v>
      </c>
      <c r="G1849" s="509">
        <v>0</v>
      </c>
    </row>
    <row r="1850" spans="1:7">
      <c r="A1850" s="4"/>
      <c r="B1850" s="4"/>
      <c r="C1850" s="504" t="s">
        <v>518</v>
      </c>
      <c r="D1850" s="505" t="s">
        <v>517</v>
      </c>
      <c r="E1850" s="507">
        <v>1</v>
      </c>
      <c r="F1850" s="508">
        <v>0</v>
      </c>
      <c r="G1850" s="509">
        <v>0</v>
      </c>
    </row>
    <row r="1851" spans="1:7">
      <c r="A1851" s="4"/>
      <c r="B1851" s="4"/>
      <c r="C1851" s="504" t="s">
        <v>518</v>
      </c>
      <c r="D1851" s="505" t="s">
        <v>594</v>
      </c>
      <c r="E1851" s="507">
        <v>1</v>
      </c>
      <c r="F1851" s="508">
        <v>1</v>
      </c>
      <c r="G1851" s="509">
        <v>0</v>
      </c>
    </row>
    <row r="1852" spans="1:7">
      <c r="A1852" s="4"/>
      <c r="B1852" s="4"/>
      <c r="C1852" s="504" t="s">
        <v>941</v>
      </c>
      <c r="D1852" s="505" t="s">
        <v>779</v>
      </c>
      <c r="E1852" s="507">
        <v>1</v>
      </c>
      <c r="F1852" s="508">
        <v>2</v>
      </c>
      <c r="G1852" s="509">
        <v>0</v>
      </c>
    </row>
    <row r="1853" spans="1:7">
      <c r="A1853" s="4"/>
      <c r="B1853" s="4"/>
      <c r="C1853" s="504" t="s">
        <v>941</v>
      </c>
      <c r="D1853" s="505" t="s">
        <v>771</v>
      </c>
      <c r="E1853" s="507">
        <v>1</v>
      </c>
      <c r="F1853" s="508">
        <v>0</v>
      </c>
      <c r="G1853" s="509">
        <v>0</v>
      </c>
    </row>
    <row r="1854" spans="1:7">
      <c r="A1854" s="4"/>
      <c r="B1854" s="4"/>
      <c r="C1854" s="504" t="s">
        <v>1070</v>
      </c>
      <c r="D1854" s="505" t="s">
        <v>505</v>
      </c>
      <c r="E1854" s="507">
        <v>1</v>
      </c>
      <c r="F1854" s="508">
        <v>0</v>
      </c>
      <c r="G1854" s="509">
        <v>0</v>
      </c>
    </row>
    <row r="1855" spans="1:7">
      <c r="A1855" s="4"/>
      <c r="B1855" s="4"/>
      <c r="C1855" s="504" t="s">
        <v>418</v>
      </c>
      <c r="D1855" s="505" t="s">
        <v>295</v>
      </c>
      <c r="E1855" s="507">
        <v>1</v>
      </c>
      <c r="F1855" s="508">
        <v>0</v>
      </c>
      <c r="G1855" s="509">
        <v>0</v>
      </c>
    </row>
    <row r="1856" spans="1:7">
      <c r="A1856" s="4"/>
      <c r="B1856" s="4"/>
      <c r="C1856" s="504" t="s">
        <v>418</v>
      </c>
      <c r="D1856" s="505" t="s">
        <v>285</v>
      </c>
      <c r="E1856" s="507">
        <v>1</v>
      </c>
      <c r="F1856" s="508">
        <v>0</v>
      </c>
      <c r="G1856" s="509">
        <v>0</v>
      </c>
    </row>
    <row r="1857" spans="1:7">
      <c r="A1857" s="4"/>
      <c r="B1857" s="4"/>
      <c r="C1857" s="504" t="s">
        <v>418</v>
      </c>
      <c r="D1857" s="505" t="s">
        <v>709</v>
      </c>
      <c r="E1857" s="507">
        <v>1</v>
      </c>
      <c r="F1857" s="508">
        <v>0</v>
      </c>
      <c r="G1857" s="509">
        <v>0</v>
      </c>
    </row>
    <row r="1858" spans="1:7">
      <c r="A1858" s="4"/>
      <c r="B1858" s="4"/>
      <c r="C1858" s="504" t="s">
        <v>334</v>
      </c>
      <c r="D1858" s="505" t="s">
        <v>446</v>
      </c>
      <c r="E1858" s="507">
        <v>1</v>
      </c>
      <c r="F1858" s="508">
        <v>0</v>
      </c>
      <c r="G1858" s="509">
        <v>0</v>
      </c>
    </row>
    <row r="1859" spans="1:7">
      <c r="A1859" s="4"/>
      <c r="B1859" s="4"/>
      <c r="C1859" s="504" t="s">
        <v>334</v>
      </c>
      <c r="D1859" s="505" t="s">
        <v>365</v>
      </c>
      <c r="E1859" s="507">
        <v>1</v>
      </c>
      <c r="F1859" s="508">
        <v>1</v>
      </c>
      <c r="G1859" s="509">
        <v>0</v>
      </c>
    </row>
    <row r="1860" spans="1:7">
      <c r="A1860" s="4"/>
      <c r="B1860" s="4"/>
      <c r="C1860" s="504" t="s">
        <v>334</v>
      </c>
      <c r="D1860" s="505" t="s">
        <v>761</v>
      </c>
      <c r="E1860" s="507">
        <v>1</v>
      </c>
      <c r="F1860" s="508">
        <v>1</v>
      </c>
      <c r="G1860" s="509">
        <v>0</v>
      </c>
    </row>
    <row r="1861" spans="1:7">
      <c r="A1861" s="4"/>
      <c r="B1861" s="4"/>
      <c r="C1861" s="504" t="s">
        <v>334</v>
      </c>
      <c r="D1861" s="505" t="s">
        <v>408</v>
      </c>
      <c r="E1861" s="507">
        <v>1</v>
      </c>
      <c r="F1861" s="508">
        <v>2</v>
      </c>
      <c r="G1861" s="509">
        <v>0</v>
      </c>
    </row>
    <row r="1862" spans="1:7">
      <c r="A1862" s="4"/>
      <c r="B1862" s="4"/>
      <c r="C1862" s="504" t="s">
        <v>334</v>
      </c>
      <c r="D1862" s="505" t="s">
        <v>461</v>
      </c>
      <c r="E1862" s="507">
        <v>1</v>
      </c>
      <c r="F1862" s="508">
        <v>0</v>
      </c>
      <c r="G1862" s="509">
        <v>0</v>
      </c>
    </row>
    <row r="1863" spans="1:7">
      <c r="A1863" s="4"/>
      <c r="B1863" s="4"/>
      <c r="C1863" s="504" t="s">
        <v>334</v>
      </c>
      <c r="D1863" s="505" t="s">
        <v>324</v>
      </c>
      <c r="E1863" s="507">
        <v>1</v>
      </c>
      <c r="F1863" s="508">
        <v>2</v>
      </c>
      <c r="G1863" s="509">
        <v>0</v>
      </c>
    </row>
    <row r="1864" spans="1:7">
      <c r="A1864" s="4"/>
      <c r="B1864" s="4"/>
      <c r="C1864" s="504" t="s">
        <v>334</v>
      </c>
      <c r="D1864" s="505" t="s">
        <v>285</v>
      </c>
      <c r="E1864" s="507">
        <v>1</v>
      </c>
      <c r="F1864" s="508">
        <v>0</v>
      </c>
      <c r="G1864" s="509">
        <v>0</v>
      </c>
    </row>
    <row r="1865" spans="1:7">
      <c r="A1865" s="4"/>
      <c r="B1865" s="4"/>
      <c r="C1865" s="504" t="s">
        <v>334</v>
      </c>
      <c r="D1865" s="505" t="s">
        <v>159</v>
      </c>
      <c r="E1865" s="507">
        <v>1</v>
      </c>
      <c r="F1865" s="508">
        <v>1</v>
      </c>
      <c r="G1865" s="509">
        <v>0</v>
      </c>
    </row>
    <row r="1866" spans="1:7">
      <c r="A1866" s="4"/>
      <c r="B1866" s="4"/>
      <c r="C1866" s="504" t="s">
        <v>534</v>
      </c>
      <c r="D1866" s="505"/>
      <c r="E1866" s="507">
        <v>1</v>
      </c>
      <c r="F1866" s="508">
        <v>1</v>
      </c>
      <c r="G1866" s="509">
        <v>0</v>
      </c>
    </row>
    <row r="1867" spans="1:7">
      <c r="A1867" s="4"/>
      <c r="B1867" s="4"/>
      <c r="C1867" s="504" t="s">
        <v>534</v>
      </c>
      <c r="D1867" s="505" t="s">
        <v>613</v>
      </c>
      <c r="E1867" s="507">
        <v>1</v>
      </c>
      <c r="F1867" s="508">
        <v>0</v>
      </c>
      <c r="G1867" s="509">
        <v>0</v>
      </c>
    </row>
    <row r="1868" spans="1:7">
      <c r="A1868" s="4"/>
      <c r="B1868" s="4"/>
      <c r="C1868" s="504" t="s">
        <v>120</v>
      </c>
      <c r="D1868" s="505" t="s">
        <v>565</v>
      </c>
      <c r="E1868" s="507">
        <v>1</v>
      </c>
      <c r="F1868" s="508">
        <v>1</v>
      </c>
      <c r="G1868" s="509">
        <v>0</v>
      </c>
    </row>
    <row r="1869" spans="1:7">
      <c r="A1869" s="4"/>
      <c r="B1869" s="4"/>
      <c r="C1869" s="504" t="s">
        <v>120</v>
      </c>
      <c r="D1869" s="505" t="s">
        <v>1073</v>
      </c>
      <c r="E1869" s="507">
        <v>1</v>
      </c>
      <c r="F1869" s="508">
        <v>1</v>
      </c>
      <c r="G1869" s="509">
        <v>0</v>
      </c>
    </row>
    <row r="1870" spans="1:7">
      <c r="A1870" s="4"/>
      <c r="B1870" s="4"/>
      <c r="C1870" s="504" t="s">
        <v>120</v>
      </c>
      <c r="D1870" s="505" t="s">
        <v>710</v>
      </c>
      <c r="E1870" s="507">
        <v>1</v>
      </c>
      <c r="F1870" s="508">
        <v>1</v>
      </c>
      <c r="G1870" s="509">
        <v>0</v>
      </c>
    </row>
    <row r="1871" spans="1:7">
      <c r="A1871" s="4"/>
      <c r="B1871" s="4"/>
      <c r="C1871" s="504" t="s">
        <v>348</v>
      </c>
      <c r="D1871" s="505" t="s">
        <v>1074</v>
      </c>
      <c r="E1871" s="507">
        <v>1</v>
      </c>
      <c r="F1871" s="508">
        <v>2</v>
      </c>
      <c r="G1871" s="509">
        <v>0</v>
      </c>
    </row>
    <row r="1872" spans="1:7">
      <c r="A1872" s="4"/>
      <c r="B1872" s="4"/>
      <c r="C1872" s="504" t="s">
        <v>348</v>
      </c>
      <c r="D1872" s="505" t="s">
        <v>832</v>
      </c>
      <c r="E1872" s="507">
        <v>1</v>
      </c>
      <c r="F1872" s="508">
        <v>1</v>
      </c>
      <c r="G1872" s="509">
        <v>1</v>
      </c>
    </row>
    <row r="1873" spans="1:7">
      <c r="A1873" s="4"/>
      <c r="B1873" s="4"/>
      <c r="C1873" s="504" t="s">
        <v>348</v>
      </c>
      <c r="D1873" s="505" t="s">
        <v>269</v>
      </c>
      <c r="E1873" s="507">
        <v>1</v>
      </c>
      <c r="F1873" s="508">
        <v>0</v>
      </c>
      <c r="G1873" s="509">
        <v>0</v>
      </c>
    </row>
    <row r="1874" spans="1:7">
      <c r="A1874" s="4"/>
      <c r="B1874" s="4"/>
      <c r="C1874" s="504" t="s">
        <v>348</v>
      </c>
      <c r="D1874" s="505" t="s">
        <v>1075</v>
      </c>
      <c r="E1874" s="507">
        <v>1</v>
      </c>
      <c r="F1874" s="508">
        <v>2</v>
      </c>
      <c r="G1874" s="509">
        <v>0</v>
      </c>
    </row>
    <row r="1875" spans="1:7">
      <c r="A1875" s="4"/>
      <c r="B1875" s="4"/>
      <c r="C1875" s="504" t="s">
        <v>348</v>
      </c>
      <c r="D1875" s="505" t="s">
        <v>310</v>
      </c>
      <c r="E1875" s="507">
        <v>1</v>
      </c>
      <c r="F1875" s="508">
        <v>4</v>
      </c>
      <c r="G1875" s="509">
        <v>0</v>
      </c>
    </row>
    <row r="1876" spans="1:7">
      <c r="A1876" s="4"/>
      <c r="B1876" s="4"/>
      <c r="C1876" s="504" t="s">
        <v>1076</v>
      </c>
      <c r="D1876" s="505"/>
      <c r="E1876" s="507">
        <v>1</v>
      </c>
      <c r="F1876" s="508">
        <v>0</v>
      </c>
      <c r="G1876" s="509">
        <v>0</v>
      </c>
    </row>
    <row r="1877" spans="1:7">
      <c r="A1877" s="4"/>
      <c r="B1877" s="4"/>
      <c r="C1877" s="504" t="s">
        <v>1076</v>
      </c>
      <c r="D1877" s="505" t="s">
        <v>341</v>
      </c>
      <c r="E1877" s="507">
        <v>1</v>
      </c>
      <c r="F1877" s="508">
        <v>1</v>
      </c>
      <c r="G1877" s="509">
        <v>0</v>
      </c>
    </row>
    <row r="1878" spans="1:7">
      <c r="A1878" s="4"/>
      <c r="B1878" s="4"/>
      <c r="C1878" s="504" t="s">
        <v>1076</v>
      </c>
      <c r="D1878" s="505" t="s">
        <v>1077</v>
      </c>
      <c r="E1878" s="507">
        <v>1</v>
      </c>
      <c r="F1878" s="508">
        <v>1</v>
      </c>
      <c r="G1878" s="509">
        <v>0</v>
      </c>
    </row>
    <row r="1879" spans="1:7">
      <c r="A1879" s="4"/>
      <c r="B1879" s="4"/>
      <c r="C1879" s="504" t="s">
        <v>537</v>
      </c>
      <c r="D1879" s="505"/>
      <c r="E1879" s="507">
        <v>1</v>
      </c>
      <c r="F1879" s="508">
        <v>0</v>
      </c>
      <c r="G1879" s="509">
        <v>0</v>
      </c>
    </row>
    <row r="1880" spans="1:7">
      <c r="A1880" s="4"/>
      <c r="B1880" s="4"/>
      <c r="C1880" s="504" t="s">
        <v>676</v>
      </c>
      <c r="D1880" s="505" t="s">
        <v>396</v>
      </c>
      <c r="E1880" s="507">
        <v>1</v>
      </c>
      <c r="F1880" s="508">
        <v>0</v>
      </c>
      <c r="G1880" s="509">
        <v>0</v>
      </c>
    </row>
    <row r="1881" spans="1:7">
      <c r="A1881" s="4"/>
      <c r="B1881" s="4"/>
      <c r="C1881" s="504" t="s">
        <v>1078</v>
      </c>
      <c r="D1881" s="505" t="s">
        <v>709</v>
      </c>
      <c r="E1881" s="507">
        <v>1</v>
      </c>
      <c r="F1881" s="508">
        <v>1</v>
      </c>
      <c r="G1881" s="509">
        <v>0</v>
      </c>
    </row>
    <row r="1882" spans="1:7">
      <c r="A1882" s="4"/>
      <c r="B1882" s="4"/>
      <c r="C1882" s="504" t="s">
        <v>739</v>
      </c>
      <c r="D1882" s="505"/>
      <c r="E1882" s="507">
        <v>1</v>
      </c>
      <c r="F1882" s="508">
        <v>1</v>
      </c>
      <c r="G1882" s="509">
        <v>0</v>
      </c>
    </row>
    <row r="1883" spans="1:7">
      <c r="A1883" s="4"/>
      <c r="B1883" s="3" t="s">
        <v>3</v>
      </c>
      <c r="C1883" s="504" t="s">
        <v>739</v>
      </c>
      <c r="D1883" s="505" t="s">
        <v>345</v>
      </c>
      <c r="E1883" s="507">
        <v>1</v>
      </c>
      <c r="F1883" s="508">
        <v>1</v>
      </c>
      <c r="G1883" s="509">
        <v>0</v>
      </c>
    </row>
    <row r="1884" spans="1:7">
      <c r="A1884" s="4"/>
      <c r="B1884" s="3" t="s">
        <v>4</v>
      </c>
      <c r="C1884" s="504" t="s">
        <v>389</v>
      </c>
      <c r="D1884" s="505" t="s">
        <v>740</v>
      </c>
      <c r="E1884" s="507">
        <v>1</v>
      </c>
      <c r="F1884" s="508">
        <v>1</v>
      </c>
      <c r="G1884" s="509">
        <v>0</v>
      </c>
    </row>
    <row r="1885" spans="1:7">
      <c r="A1885" s="4"/>
      <c r="B1885" s="3" t="s">
        <v>5</v>
      </c>
      <c r="C1885" s="504" t="s">
        <v>389</v>
      </c>
      <c r="D1885" s="505" t="s">
        <v>624</v>
      </c>
      <c r="E1885" s="507">
        <v>1</v>
      </c>
      <c r="F1885" s="508">
        <v>2</v>
      </c>
      <c r="G1885" s="509">
        <v>0</v>
      </c>
    </row>
    <row r="1886" spans="1:7">
      <c r="A1886" s="4"/>
      <c r="B1886" s="4"/>
      <c r="C1886" s="504" t="s">
        <v>389</v>
      </c>
      <c r="D1886" s="505" t="s">
        <v>290</v>
      </c>
      <c r="E1886" s="507">
        <v>1</v>
      </c>
      <c r="F1886" s="508">
        <v>0</v>
      </c>
      <c r="G1886" s="509">
        <v>0</v>
      </c>
    </row>
    <row r="1887" spans="1:7">
      <c r="A1887" s="4"/>
      <c r="B1887" s="4"/>
      <c r="C1887" s="504" t="s">
        <v>389</v>
      </c>
      <c r="D1887" s="505" t="s">
        <v>365</v>
      </c>
      <c r="E1887" s="507">
        <v>1</v>
      </c>
      <c r="F1887" s="508">
        <v>1</v>
      </c>
      <c r="G1887" s="509">
        <v>0</v>
      </c>
    </row>
    <row r="1888" spans="1:7">
      <c r="A1888" s="4"/>
      <c r="B1888" s="4"/>
      <c r="C1888" s="504" t="s">
        <v>389</v>
      </c>
      <c r="D1888" s="505" t="s">
        <v>1079</v>
      </c>
      <c r="E1888" s="507">
        <v>1</v>
      </c>
      <c r="F1888" s="508">
        <v>0</v>
      </c>
      <c r="G1888" s="509">
        <v>0</v>
      </c>
    </row>
    <row r="1889" spans="1:7">
      <c r="A1889" s="4"/>
      <c r="B1889" s="4"/>
      <c r="C1889" s="504" t="s">
        <v>389</v>
      </c>
      <c r="D1889" s="505" t="s">
        <v>1080</v>
      </c>
      <c r="E1889" s="507">
        <v>1</v>
      </c>
      <c r="F1889" s="508">
        <v>1</v>
      </c>
      <c r="G1889" s="509">
        <v>0</v>
      </c>
    </row>
    <row r="1890" spans="1:7">
      <c r="A1890" s="4"/>
      <c r="B1890" s="4"/>
      <c r="C1890" s="504" t="s">
        <v>678</v>
      </c>
      <c r="D1890" s="505" t="s">
        <v>1081</v>
      </c>
      <c r="E1890" s="507">
        <v>1</v>
      </c>
      <c r="F1890" s="508">
        <v>2</v>
      </c>
      <c r="G1890" s="509">
        <v>0</v>
      </c>
    </row>
    <row r="1891" spans="1:7">
      <c r="A1891" s="4"/>
      <c r="B1891" s="4"/>
      <c r="C1891" s="504" t="s">
        <v>338</v>
      </c>
      <c r="D1891" s="505" t="s">
        <v>712</v>
      </c>
      <c r="E1891" s="507">
        <v>1</v>
      </c>
      <c r="F1891" s="508">
        <v>0</v>
      </c>
      <c r="G1891" s="509">
        <v>0</v>
      </c>
    </row>
    <row r="1892" spans="1:7">
      <c r="A1892" s="4"/>
      <c r="B1892" s="4"/>
      <c r="C1892" s="504" t="s">
        <v>338</v>
      </c>
      <c r="D1892" s="505" t="s">
        <v>714</v>
      </c>
      <c r="E1892" s="507">
        <v>1</v>
      </c>
      <c r="F1892" s="508">
        <v>2</v>
      </c>
      <c r="G1892" s="509">
        <v>1</v>
      </c>
    </row>
    <row r="1893" spans="1:7">
      <c r="A1893" s="4"/>
      <c r="B1893" s="4"/>
      <c r="C1893" s="504" t="s">
        <v>338</v>
      </c>
      <c r="D1893" s="505" t="s">
        <v>258</v>
      </c>
      <c r="E1893" s="507">
        <v>1</v>
      </c>
      <c r="F1893" s="508">
        <v>0</v>
      </c>
      <c r="G1893" s="509">
        <v>0</v>
      </c>
    </row>
    <row r="1894" spans="1:7">
      <c r="A1894" s="4"/>
      <c r="B1894" s="4"/>
      <c r="C1894" s="504" t="s">
        <v>338</v>
      </c>
      <c r="D1894" s="505" t="s">
        <v>82</v>
      </c>
      <c r="E1894" s="507">
        <v>1</v>
      </c>
      <c r="F1894" s="508">
        <v>1</v>
      </c>
      <c r="G1894" s="509">
        <v>0</v>
      </c>
    </row>
    <row r="1895" spans="1:7">
      <c r="A1895" s="4"/>
      <c r="B1895" s="4"/>
      <c r="C1895" s="504" t="s">
        <v>338</v>
      </c>
      <c r="D1895" s="505" t="s">
        <v>655</v>
      </c>
      <c r="E1895" s="507">
        <v>1</v>
      </c>
      <c r="F1895" s="508">
        <v>2</v>
      </c>
      <c r="G1895" s="509">
        <v>0</v>
      </c>
    </row>
    <row r="1896" spans="1:7">
      <c r="A1896" s="4"/>
      <c r="B1896" s="4"/>
      <c r="C1896" s="504" t="s">
        <v>338</v>
      </c>
      <c r="D1896" s="505" t="s">
        <v>413</v>
      </c>
      <c r="E1896" s="507">
        <v>1</v>
      </c>
      <c r="F1896" s="508">
        <v>1</v>
      </c>
      <c r="G1896" s="509">
        <v>0</v>
      </c>
    </row>
    <row r="1897" spans="1:7">
      <c r="A1897" s="4"/>
      <c r="B1897" s="4"/>
      <c r="C1897" s="504" t="s">
        <v>338</v>
      </c>
      <c r="D1897" s="505" t="s">
        <v>1083</v>
      </c>
      <c r="E1897" s="507">
        <v>1</v>
      </c>
      <c r="F1897" s="508">
        <v>1</v>
      </c>
      <c r="G1897" s="509">
        <v>0</v>
      </c>
    </row>
    <row r="1898" spans="1:7">
      <c r="A1898" s="4"/>
      <c r="B1898" s="4"/>
      <c r="C1898" s="504" t="s">
        <v>338</v>
      </c>
      <c r="D1898" s="505" t="s">
        <v>702</v>
      </c>
      <c r="E1898" s="507">
        <v>1</v>
      </c>
      <c r="F1898" s="508">
        <v>1</v>
      </c>
      <c r="G1898" s="509">
        <v>0</v>
      </c>
    </row>
    <row r="1899" spans="1:7">
      <c r="A1899" s="4"/>
      <c r="B1899" s="4"/>
      <c r="C1899" s="504" t="s">
        <v>369</v>
      </c>
      <c r="D1899" s="505" t="s">
        <v>289</v>
      </c>
      <c r="E1899" s="507">
        <v>1</v>
      </c>
      <c r="F1899" s="508">
        <v>1</v>
      </c>
      <c r="G1899" s="509">
        <v>0</v>
      </c>
    </row>
    <row r="1900" spans="1:7">
      <c r="A1900" s="4"/>
      <c r="B1900" s="4"/>
      <c r="C1900" s="504" t="s">
        <v>369</v>
      </c>
      <c r="D1900" s="505" t="s">
        <v>290</v>
      </c>
      <c r="E1900" s="507">
        <v>1</v>
      </c>
      <c r="F1900" s="508">
        <v>0</v>
      </c>
      <c r="G1900" s="509">
        <v>0</v>
      </c>
    </row>
    <row r="1901" spans="1:7">
      <c r="A1901" s="4"/>
      <c r="B1901" s="4"/>
      <c r="C1901" s="504" t="s">
        <v>369</v>
      </c>
      <c r="D1901" s="505" t="s">
        <v>213</v>
      </c>
      <c r="E1901" s="507">
        <v>1</v>
      </c>
      <c r="F1901" s="508">
        <v>0</v>
      </c>
      <c r="G1901" s="509">
        <v>0</v>
      </c>
    </row>
    <row r="1902" spans="1:7">
      <c r="A1902" s="4"/>
      <c r="B1902" s="4"/>
      <c r="C1902" s="504" t="s">
        <v>369</v>
      </c>
      <c r="D1902" s="505" t="s">
        <v>408</v>
      </c>
      <c r="E1902" s="507">
        <v>1</v>
      </c>
      <c r="F1902" s="508">
        <v>2</v>
      </c>
      <c r="G1902" s="509">
        <v>0</v>
      </c>
    </row>
    <row r="1903" spans="1:7">
      <c r="A1903" s="4"/>
      <c r="B1903" s="4"/>
      <c r="C1903" s="504" t="s">
        <v>369</v>
      </c>
      <c r="D1903" s="505" t="s">
        <v>288</v>
      </c>
      <c r="E1903" s="507">
        <v>1</v>
      </c>
      <c r="F1903" s="508">
        <v>0</v>
      </c>
      <c r="G1903" s="509">
        <v>0</v>
      </c>
    </row>
    <row r="1904" spans="1:7">
      <c r="A1904" s="4"/>
      <c r="B1904" s="4"/>
      <c r="C1904" s="504" t="s">
        <v>1084</v>
      </c>
      <c r="D1904" s="505"/>
      <c r="E1904" s="507">
        <v>1</v>
      </c>
      <c r="F1904" s="508">
        <v>0</v>
      </c>
      <c r="G1904" s="509">
        <v>0</v>
      </c>
    </row>
    <row r="1905" spans="1:7">
      <c r="A1905" s="4"/>
      <c r="B1905" s="4"/>
      <c r="C1905" s="504" t="s">
        <v>1085</v>
      </c>
      <c r="D1905" s="505"/>
      <c r="E1905" s="507">
        <v>1</v>
      </c>
      <c r="F1905" s="508">
        <v>0</v>
      </c>
      <c r="G1905" s="509">
        <v>0</v>
      </c>
    </row>
    <row r="1906" spans="1:7">
      <c r="A1906" s="4"/>
      <c r="B1906" s="4"/>
      <c r="C1906" s="504" t="s">
        <v>803</v>
      </c>
      <c r="D1906" s="505" t="s">
        <v>165</v>
      </c>
      <c r="E1906" s="507">
        <v>1</v>
      </c>
      <c r="F1906" s="508">
        <v>0</v>
      </c>
      <c r="G1906" s="509">
        <v>0</v>
      </c>
    </row>
    <row r="1907" spans="1:7">
      <c r="A1907" s="4"/>
      <c r="B1907" s="4"/>
      <c r="C1907" s="504" t="s">
        <v>1086</v>
      </c>
      <c r="D1907" s="505"/>
      <c r="E1907" s="507">
        <v>1</v>
      </c>
      <c r="F1907" s="508">
        <v>1</v>
      </c>
      <c r="G1907" s="509">
        <v>0</v>
      </c>
    </row>
    <row r="1908" spans="1:7">
      <c r="A1908" s="4"/>
      <c r="B1908" s="4"/>
      <c r="C1908" s="504" t="s">
        <v>429</v>
      </c>
      <c r="D1908" s="505" t="s">
        <v>812</v>
      </c>
      <c r="E1908" s="507">
        <v>1</v>
      </c>
      <c r="F1908" s="508">
        <v>0</v>
      </c>
      <c r="G1908" s="509">
        <v>0</v>
      </c>
    </row>
    <row r="1909" spans="1:7">
      <c r="A1909" s="4"/>
      <c r="B1909" s="4"/>
      <c r="C1909" s="504" t="s">
        <v>429</v>
      </c>
      <c r="D1909" s="505" t="s">
        <v>843</v>
      </c>
      <c r="E1909" s="507">
        <v>1</v>
      </c>
      <c r="F1909" s="508">
        <v>1</v>
      </c>
      <c r="G1909" s="509">
        <v>0</v>
      </c>
    </row>
    <row r="1910" spans="1:7">
      <c r="A1910" s="4"/>
      <c r="B1910" s="4"/>
      <c r="C1910" s="504" t="s">
        <v>654</v>
      </c>
      <c r="D1910" s="505" t="s">
        <v>335</v>
      </c>
      <c r="E1910" s="507">
        <v>1</v>
      </c>
      <c r="F1910" s="508">
        <v>0</v>
      </c>
      <c r="G1910" s="509">
        <v>0</v>
      </c>
    </row>
    <row r="1911" spans="1:7">
      <c r="A1911" s="4"/>
      <c r="B1911" s="4"/>
      <c r="C1911" s="504" t="s">
        <v>1087</v>
      </c>
      <c r="D1911" s="505"/>
      <c r="E1911" s="507">
        <v>1</v>
      </c>
      <c r="F1911" s="508">
        <v>1</v>
      </c>
      <c r="G1911" s="509">
        <v>0</v>
      </c>
    </row>
    <row r="1912" spans="1:7">
      <c r="A1912" s="4"/>
      <c r="B1912" s="4"/>
      <c r="C1912" s="504" t="s">
        <v>370</v>
      </c>
      <c r="D1912" s="505" t="s">
        <v>478</v>
      </c>
      <c r="E1912" s="507">
        <v>1</v>
      </c>
      <c r="F1912" s="508">
        <v>1</v>
      </c>
      <c r="G1912" s="509">
        <v>0</v>
      </c>
    </row>
    <row r="1913" spans="1:7">
      <c r="A1913" s="4"/>
      <c r="B1913" s="4"/>
      <c r="C1913" s="504" t="s">
        <v>370</v>
      </c>
      <c r="D1913" s="505" t="s">
        <v>795</v>
      </c>
      <c r="E1913" s="507">
        <v>1</v>
      </c>
      <c r="F1913" s="508">
        <v>1</v>
      </c>
      <c r="G1913" s="509">
        <v>0</v>
      </c>
    </row>
    <row r="1914" spans="1:7">
      <c r="A1914" s="4"/>
      <c r="B1914" s="4"/>
      <c r="C1914" s="504" t="s">
        <v>370</v>
      </c>
      <c r="D1914" s="505" t="s">
        <v>782</v>
      </c>
      <c r="E1914" s="507">
        <v>1</v>
      </c>
      <c r="F1914" s="508">
        <v>0</v>
      </c>
      <c r="G1914" s="509">
        <v>0</v>
      </c>
    </row>
    <row r="1915" spans="1:7">
      <c r="A1915" s="4"/>
      <c r="B1915" s="4"/>
      <c r="C1915" s="504" t="s">
        <v>370</v>
      </c>
      <c r="D1915" s="505" t="s">
        <v>596</v>
      </c>
      <c r="E1915" s="507">
        <v>1</v>
      </c>
      <c r="F1915" s="508">
        <v>2</v>
      </c>
      <c r="G1915" s="509">
        <v>0</v>
      </c>
    </row>
    <row r="1916" spans="1:7">
      <c r="A1916" s="4"/>
      <c r="B1916" s="4"/>
      <c r="C1916" s="504" t="s">
        <v>298</v>
      </c>
      <c r="D1916" s="505" t="s">
        <v>437</v>
      </c>
      <c r="E1916" s="507">
        <v>1</v>
      </c>
      <c r="F1916" s="508">
        <v>1</v>
      </c>
      <c r="G1916" s="509">
        <v>0</v>
      </c>
    </row>
    <row r="1917" spans="1:7">
      <c r="A1917" s="4"/>
      <c r="B1917" s="4"/>
      <c r="C1917" s="504" t="s">
        <v>298</v>
      </c>
      <c r="D1917" s="505" t="s">
        <v>352</v>
      </c>
      <c r="E1917" s="507">
        <v>1</v>
      </c>
      <c r="F1917" s="508">
        <v>1</v>
      </c>
      <c r="G1917" s="509">
        <v>0</v>
      </c>
    </row>
    <row r="1918" spans="1:7">
      <c r="A1918" s="4"/>
      <c r="B1918" s="4"/>
      <c r="C1918" s="504" t="s">
        <v>298</v>
      </c>
      <c r="D1918" s="505" t="s">
        <v>415</v>
      </c>
      <c r="E1918" s="507">
        <v>1</v>
      </c>
      <c r="F1918" s="508">
        <v>1</v>
      </c>
      <c r="G1918" s="509">
        <v>0</v>
      </c>
    </row>
    <row r="1919" spans="1:7">
      <c r="A1919" s="4"/>
      <c r="B1919" s="3"/>
      <c r="C1919" s="504" t="s">
        <v>298</v>
      </c>
      <c r="D1919" s="505" t="s">
        <v>331</v>
      </c>
      <c r="E1919" s="507">
        <v>1</v>
      </c>
      <c r="F1919" s="508">
        <v>0</v>
      </c>
      <c r="G1919" s="509">
        <v>0</v>
      </c>
    </row>
    <row r="1920" spans="1:7">
      <c r="A1920" s="4"/>
      <c r="B1920" s="208"/>
      <c r="C1920" s="504" t="s">
        <v>298</v>
      </c>
      <c r="D1920" s="505" t="s">
        <v>378</v>
      </c>
      <c r="E1920" s="507">
        <v>1</v>
      </c>
      <c r="F1920" s="508">
        <v>1</v>
      </c>
      <c r="G1920" s="509">
        <v>0</v>
      </c>
    </row>
    <row r="1921" spans="1:7">
      <c r="A1921" s="4"/>
      <c r="B1921" s="3"/>
      <c r="C1921" s="504" t="s">
        <v>298</v>
      </c>
      <c r="D1921" s="505" t="s">
        <v>288</v>
      </c>
      <c r="E1921" s="507">
        <v>1</v>
      </c>
      <c r="F1921" s="508">
        <v>1</v>
      </c>
      <c r="G1921" s="509">
        <v>0</v>
      </c>
    </row>
    <row r="1922" spans="1:7">
      <c r="A1922" s="4"/>
      <c r="B1922" s="4"/>
      <c r="C1922" s="504" t="s">
        <v>298</v>
      </c>
      <c r="D1922" s="505" t="s">
        <v>315</v>
      </c>
      <c r="E1922" s="507">
        <v>1</v>
      </c>
      <c r="F1922" s="508">
        <v>1</v>
      </c>
      <c r="G1922" s="509">
        <v>0</v>
      </c>
    </row>
    <row r="1923" spans="1:7">
      <c r="A1923" s="4"/>
      <c r="B1923" s="4"/>
      <c r="C1923" s="504" t="s">
        <v>492</v>
      </c>
      <c r="D1923" s="505" t="s">
        <v>283</v>
      </c>
      <c r="E1923" s="507">
        <v>1</v>
      </c>
      <c r="F1923" s="508">
        <v>1</v>
      </c>
      <c r="G1923" s="509">
        <v>0</v>
      </c>
    </row>
    <row r="1924" spans="1:7">
      <c r="A1924" s="4"/>
      <c r="B1924" s="4"/>
      <c r="C1924" s="504" t="s">
        <v>492</v>
      </c>
      <c r="D1924" s="505" t="s">
        <v>1090</v>
      </c>
      <c r="E1924" s="507">
        <v>1</v>
      </c>
      <c r="F1924" s="508">
        <v>0</v>
      </c>
      <c r="G1924" s="509">
        <v>0</v>
      </c>
    </row>
    <row r="1925" spans="1:7">
      <c r="A1925" s="4"/>
      <c r="B1925" s="4"/>
      <c r="C1925" s="504" t="s">
        <v>492</v>
      </c>
      <c r="D1925" s="505" t="s">
        <v>1091</v>
      </c>
      <c r="E1925" s="507">
        <v>1</v>
      </c>
      <c r="F1925" s="508">
        <v>1</v>
      </c>
      <c r="G1925" s="509">
        <v>0</v>
      </c>
    </row>
    <row r="1926" spans="1:7">
      <c r="A1926" s="4"/>
      <c r="B1926" s="4"/>
      <c r="C1926" s="504" t="s">
        <v>505</v>
      </c>
      <c r="D1926" s="505" t="s">
        <v>349</v>
      </c>
      <c r="E1926" s="507">
        <v>1</v>
      </c>
      <c r="F1926" s="508">
        <v>2</v>
      </c>
      <c r="G1926" s="509">
        <v>1</v>
      </c>
    </row>
    <row r="1927" spans="1:7">
      <c r="A1927" s="4"/>
      <c r="B1927" s="4"/>
      <c r="C1927" s="504" t="s">
        <v>395</v>
      </c>
      <c r="D1927" s="505" t="s">
        <v>287</v>
      </c>
      <c r="E1927" s="507">
        <v>1</v>
      </c>
      <c r="F1927" s="508">
        <v>1</v>
      </c>
      <c r="G1927" s="509">
        <v>0</v>
      </c>
    </row>
    <row r="1928" spans="1:7">
      <c r="A1928" s="4"/>
      <c r="B1928" s="4"/>
      <c r="C1928" s="504" t="s">
        <v>958</v>
      </c>
      <c r="D1928" s="505" t="s">
        <v>292</v>
      </c>
      <c r="E1928" s="507">
        <v>1</v>
      </c>
      <c r="F1928" s="508">
        <v>0</v>
      </c>
      <c r="G1928" s="509">
        <v>0</v>
      </c>
    </row>
    <row r="1929" spans="1:7">
      <c r="A1929" s="4"/>
      <c r="B1929" s="4"/>
      <c r="C1929" s="504" t="s">
        <v>1092</v>
      </c>
      <c r="D1929" s="505"/>
      <c r="E1929" s="507">
        <v>1</v>
      </c>
      <c r="F1929" s="508">
        <v>0</v>
      </c>
      <c r="G1929" s="509">
        <v>0</v>
      </c>
    </row>
    <row r="1930" spans="1:7">
      <c r="A1930" s="4"/>
      <c r="B1930" s="4"/>
      <c r="C1930" s="504" t="s">
        <v>1093</v>
      </c>
      <c r="D1930" s="505"/>
      <c r="E1930" s="507">
        <v>1</v>
      </c>
      <c r="F1930" s="508">
        <v>0</v>
      </c>
      <c r="G1930" s="509">
        <v>0</v>
      </c>
    </row>
    <row r="1931" spans="1:7">
      <c r="A1931" s="4"/>
      <c r="B1931" s="4"/>
      <c r="C1931" s="504" t="s">
        <v>132</v>
      </c>
      <c r="D1931" s="505" t="s">
        <v>1094</v>
      </c>
      <c r="E1931" s="507">
        <v>1</v>
      </c>
      <c r="F1931" s="508">
        <v>1</v>
      </c>
      <c r="G1931" s="509">
        <v>0</v>
      </c>
    </row>
    <row r="1932" spans="1:7">
      <c r="A1932" s="4"/>
      <c r="B1932" s="4"/>
      <c r="C1932" s="504" t="s">
        <v>132</v>
      </c>
      <c r="D1932" s="505" t="s">
        <v>1095</v>
      </c>
      <c r="E1932" s="507">
        <v>1</v>
      </c>
      <c r="F1932" s="508">
        <v>2</v>
      </c>
      <c r="G1932" s="509">
        <v>0</v>
      </c>
    </row>
    <row r="1933" spans="1:7">
      <c r="A1933" s="4"/>
      <c r="B1933" s="4"/>
      <c r="C1933" s="504" t="s">
        <v>132</v>
      </c>
      <c r="D1933" s="505" t="s">
        <v>80</v>
      </c>
      <c r="E1933" s="507">
        <v>1</v>
      </c>
      <c r="F1933" s="508">
        <v>4</v>
      </c>
      <c r="G1933" s="509">
        <v>0</v>
      </c>
    </row>
    <row r="1934" spans="1:7">
      <c r="A1934" s="4"/>
      <c r="B1934" s="4"/>
      <c r="C1934" s="504" t="s">
        <v>132</v>
      </c>
      <c r="D1934" s="505" t="s">
        <v>314</v>
      </c>
      <c r="E1934" s="507">
        <v>1</v>
      </c>
      <c r="F1934" s="508">
        <v>1</v>
      </c>
      <c r="G1934" s="509">
        <v>0</v>
      </c>
    </row>
    <row r="1935" spans="1:7">
      <c r="A1935" s="4"/>
      <c r="B1935" s="4"/>
      <c r="C1935" s="504" t="s">
        <v>1097</v>
      </c>
      <c r="D1935" s="505"/>
      <c r="E1935" s="507">
        <v>1</v>
      </c>
      <c r="F1935" s="508">
        <v>0</v>
      </c>
      <c r="G1935" s="509">
        <v>0</v>
      </c>
    </row>
    <row r="1936" spans="1:7">
      <c r="A1936" s="4"/>
      <c r="B1936" s="4"/>
      <c r="C1936" s="504" t="s">
        <v>1098</v>
      </c>
      <c r="D1936" s="505"/>
      <c r="E1936" s="507">
        <v>1</v>
      </c>
      <c r="F1936" s="508">
        <v>2</v>
      </c>
      <c r="G1936" s="509">
        <v>0</v>
      </c>
    </row>
    <row r="1937" spans="1:7">
      <c r="A1937" s="4"/>
      <c r="B1937" s="4"/>
      <c r="C1937" s="504" t="s">
        <v>682</v>
      </c>
      <c r="D1937" s="505" t="s">
        <v>1099</v>
      </c>
      <c r="E1937" s="507">
        <v>1</v>
      </c>
      <c r="F1937" s="508">
        <v>1</v>
      </c>
      <c r="G1937" s="509">
        <v>0</v>
      </c>
    </row>
    <row r="1938" spans="1:7">
      <c r="A1938" s="4"/>
      <c r="B1938" s="4"/>
      <c r="C1938" s="504" t="s">
        <v>682</v>
      </c>
      <c r="D1938" s="505" t="s">
        <v>1100</v>
      </c>
      <c r="E1938" s="507">
        <v>1</v>
      </c>
      <c r="F1938" s="508">
        <v>1</v>
      </c>
      <c r="G1938" s="509">
        <v>0</v>
      </c>
    </row>
    <row r="1939" spans="1:7">
      <c r="A1939" s="4"/>
      <c r="B1939" s="4"/>
      <c r="C1939" s="504" t="s">
        <v>1101</v>
      </c>
      <c r="D1939" s="505"/>
      <c r="E1939" s="507">
        <v>1</v>
      </c>
      <c r="F1939" s="508">
        <v>1</v>
      </c>
      <c r="G1939" s="509">
        <v>0</v>
      </c>
    </row>
    <row r="1940" spans="1:7">
      <c r="A1940" s="4"/>
      <c r="B1940" s="4"/>
      <c r="C1940" s="504" t="s">
        <v>1102</v>
      </c>
      <c r="D1940" s="505"/>
      <c r="E1940" s="507">
        <v>1</v>
      </c>
      <c r="F1940" s="508">
        <v>0</v>
      </c>
      <c r="G1940" s="509">
        <v>0</v>
      </c>
    </row>
    <row r="1941" spans="1:7">
      <c r="A1941" s="4"/>
      <c r="B1941" s="4"/>
      <c r="C1941" s="504" t="s">
        <v>399</v>
      </c>
      <c r="D1941" s="505" t="s">
        <v>544</v>
      </c>
      <c r="E1941" s="507">
        <v>1</v>
      </c>
      <c r="F1941" s="508">
        <v>0</v>
      </c>
      <c r="G1941" s="509">
        <v>0</v>
      </c>
    </row>
    <row r="1942" spans="1:7">
      <c r="A1942" s="4"/>
      <c r="B1942" s="4"/>
      <c r="C1942" s="504" t="s">
        <v>594</v>
      </c>
      <c r="D1942" s="505" t="s">
        <v>292</v>
      </c>
      <c r="E1942" s="507">
        <v>1</v>
      </c>
      <c r="F1942" s="508">
        <v>0</v>
      </c>
      <c r="G1942" s="509">
        <v>0</v>
      </c>
    </row>
    <row r="1943" spans="1:7">
      <c r="A1943" s="4"/>
      <c r="B1943" s="4"/>
      <c r="C1943" s="504" t="s">
        <v>594</v>
      </c>
      <c r="D1943" s="505" t="s">
        <v>518</v>
      </c>
      <c r="E1943" s="507">
        <v>1</v>
      </c>
      <c r="F1943" s="508">
        <v>0</v>
      </c>
      <c r="G1943" s="509">
        <v>0</v>
      </c>
    </row>
    <row r="1944" spans="1:7">
      <c r="A1944" s="4"/>
      <c r="B1944" s="4"/>
      <c r="C1944" s="504" t="s">
        <v>972</v>
      </c>
      <c r="D1944" s="505" t="s">
        <v>472</v>
      </c>
      <c r="E1944" s="507">
        <v>1</v>
      </c>
      <c r="F1944" s="508">
        <v>0</v>
      </c>
      <c r="G1944" s="509">
        <v>0</v>
      </c>
    </row>
    <row r="1945" spans="1:7">
      <c r="A1945" s="4"/>
      <c r="B1945" s="4"/>
      <c r="C1945" s="504" t="s">
        <v>1103</v>
      </c>
      <c r="D1945" s="505"/>
      <c r="E1945" s="507">
        <v>1</v>
      </c>
      <c r="F1945" s="508">
        <v>0</v>
      </c>
      <c r="G1945" s="509">
        <v>0</v>
      </c>
    </row>
    <row r="1946" spans="1:7">
      <c r="A1946" s="4"/>
      <c r="B1946" s="4"/>
      <c r="C1946" s="504" t="s">
        <v>1104</v>
      </c>
      <c r="D1946" s="505"/>
      <c r="E1946" s="507">
        <v>1</v>
      </c>
      <c r="F1946" s="508">
        <v>0</v>
      </c>
      <c r="G1946" s="509">
        <v>0</v>
      </c>
    </row>
    <row r="1947" spans="1:7">
      <c r="A1947" s="4"/>
      <c r="B1947" s="4"/>
      <c r="C1947" s="504" t="s">
        <v>494</v>
      </c>
      <c r="D1947" s="505" t="s">
        <v>405</v>
      </c>
      <c r="E1947" s="507">
        <v>1</v>
      </c>
      <c r="F1947" s="508">
        <v>0</v>
      </c>
      <c r="G1947" s="509">
        <v>0</v>
      </c>
    </row>
    <row r="1948" spans="1:7">
      <c r="A1948" s="4"/>
      <c r="B1948" s="4"/>
      <c r="C1948" s="504" t="s">
        <v>494</v>
      </c>
      <c r="D1948" s="505" t="s">
        <v>415</v>
      </c>
      <c r="E1948" s="507">
        <v>1</v>
      </c>
      <c r="F1948" s="508">
        <v>1</v>
      </c>
      <c r="G1948" s="509">
        <v>0</v>
      </c>
    </row>
    <row r="1949" spans="1:7">
      <c r="A1949" s="4"/>
      <c r="B1949" s="4"/>
      <c r="C1949" s="504" t="s">
        <v>494</v>
      </c>
      <c r="D1949" s="505" t="s">
        <v>329</v>
      </c>
      <c r="E1949" s="507">
        <v>1</v>
      </c>
      <c r="F1949" s="508">
        <v>2</v>
      </c>
      <c r="G1949" s="509">
        <v>0</v>
      </c>
    </row>
    <row r="1950" spans="1:7">
      <c r="A1950" s="4"/>
      <c r="B1950" s="4"/>
      <c r="C1950" s="504" t="s">
        <v>494</v>
      </c>
      <c r="D1950" s="505" t="s">
        <v>315</v>
      </c>
      <c r="E1950" s="507">
        <v>1</v>
      </c>
      <c r="F1950" s="508">
        <v>0</v>
      </c>
      <c r="G1950" s="509">
        <v>0</v>
      </c>
    </row>
    <row r="1951" spans="1:7">
      <c r="A1951" s="4"/>
      <c r="B1951" s="4"/>
      <c r="C1951" s="504" t="s">
        <v>376</v>
      </c>
      <c r="D1951" s="505" t="s">
        <v>352</v>
      </c>
      <c r="E1951" s="507">
        <v>1</v>
      </c>
      <c r="F1951" s="508">
        <v>1</v>
      </c>
      <c r="G1951" s="509">
        <v>0</v>
      </c>
    </row>
    <row r="1952" spans="1:7">
      <c r="A1952" s="4"/>
      <c r="B1952" s="4"/>
      <c r="C1952" s="504" t="s">
        <v>376</v>
      </c>
      <c r="D1952" s="505" t="s">
        <v>415</v>
      </c>
      <c r="E1952" s="507">
        <v>1</v>
      </c>
      <c r="F1952" s="508">
        <v>0</v>
      </c>
      <c r="G1952" s="509">
        <v>0</v>
      </c>
    </row>
    <row r="1953" spans="1:7">
      <c r="A1953" s="4"/>
      <c r="B1953" s="4"/>
      <c r="C1953" s="504" t="s">
        <v>376</v>
      </c>
      <c r="D1953" s="505" t="s">
        <v>337</v>
      </c>
      <c r="E1953" s="507">
        <v>1</v>
      </c>
      <c r="F1953" s="508">
        <v>2</v>
      </c>
      <c r="G1953" s="509">
        <v>0</v>
      </c>
    </row>
    <row r="1954" spans="1:7">
      <c r="A1954" s="4"/>
      <c r="B1954" s="4"/>
      <c r="C1954" s="504" t="s">
        <v>376</v>
      </c>
      <c r="D1954" s="505" t="s">
        <v>685</v>
      </c>
      <c r="E1954" s="507">
        <v>1</v>
      </c>
      <c r="F1954" s="508">
        <v>0</v>
      </c>
      <c r="G1954" s="509">
        <v>0</v>
      </c>
    </row>
    <row r="1955" spans="1:7">
      <c r="A1955" s="4"/>
      <c r="B1955" s="4"/>
      <c r="C1955" s="504" t="s">
        <v>1105</v>
      </c>
      <c r="D1955" s="505"/>
      <c r="E1955" s="507">
        <v>1</v>
      </c>
      <c r="F1955" s="508">
        <v>0</v>
      </c>
      <c r="G1955" s="509">
        <v>0</v>
      </c>
    </row>
    <row r="1956" spans="1:7">
      <c r="A1956" s="4"/>
      <c r="B1956" s="4"/>
      <c r="C1956" s="504" t="s">
        <v>1106</v>
      </c>
      <c r="D1956" s="505"/>
      <c r="E1956" s="507">
        <v>1</v>
      </c>
      <c r="F1956" s="508">
        <v>1</v>
      </c>
      <c r="G1956" s="509">
        <v>0</v>
      </c>
    </row>
    <row r="1957" spans="1:7">
      <c r="A1957" s="4"/>
      <c r="B1957" s="4"/>
      <c r="C1957" s="504" t="s">
        <v>172</v>
      </c>
      <c r="D1957" s="505"/>
      <c r="E1957" s="507">
        <v>1</v>
      </c>
      <c r="F1957" s="508">
        <v>0</v>
      </c>
      <c r="G1957" s="509">
        <v>0</v>
      </c>
    </row>
    <row r="1958" spans="1:7">
      <c r="A1958" s="4"/>
      <c r="B1958" s="4"/>
      <c r="C1958" s="504" t="s">
        <v>464</v>
      </c>
      <c r="D1958" s="505" t="s">
        <v>624</v>
      </c>
      <c r="E1958" s="507">
        <v>1</v>
      </c>
      <c r="F1958" s="508">
        <v>1</v>
      </c>
      <c r="G1958" s="509">
        <v>0</v>
      </c>
    </row>
    <row r="1959" spans="1:7">
      <c r="A1959" s="4"/>
      <c r="B1959" s="4"/>
      <c r="C1959" s="504" t="s">
        <v>464</v>
      </c>
      <c r="D1959" s="505" t="s">
        <v>311</v>
      </c>
      <c r="E1959" s="507">
        <v>1</v>
      </c>
      <c r="F1959" s="508">
        <v>1</v>
      </c>
      <c r="G1959" s="509">
        <v>0</v>
      </c>
    </row>
    <row r="1960" spans="1:7">
      <c r="A1960" s="4"/>
      <c r="B1960" s="4"/>
      <c r="C1960" s="504" t="s">
        <v>464</v>
      </c>
      <c r="D1960" s="505" t="s">
        <v>288</v>
      </c>
      <c r="E1960" s="507">
        <v>1</v>
      </c>
      <c r="F1960" s="508">
        <v>3</v>
      </c>
      <c r="G1960" s="509">
        <v>0</v>
      </c>
    </row>
    <row r="1961" spans="1:7">
      <c r="A1961" s="4"/>
      <c r="B1961" s="4"/>
      <c r="C1961" s="504" t="s">
        <v>464</v>
      </c>
      <c r="D1961" s="505" t="s">
        <v>709</v>
      </c>
      <c r="E1961" s="507">
        <v>1</v>
      </c>
      <c r="F1961" s="508">
        <v>0</v>
      </c>
      <c r="G1961" s="509">
        <v>0</v>
      </c>
    </row>
    <row r="1962" spans="1:7">
      <c r="A1962" s="4"/>
      <c r="B1962" s="4"/>
      <c r="C1962" s="504" t="s">
        <v>1107</v>
      </c>
      <c r="D1962" s="505" t="s">
        <v>269</v>
      </c>
      <c r="E1962" s="507">
        <v>1</v>
      </c>
      <c r="F1962" s="508">
        <v>1</v>
      </c>
      <c r="G1962" s="509">
        <v>0</v>
      </c>
    </row>
    <row r="1963" spans="1:7">
      <c r="A1963" s="4"/>
      <c r="B1963" s="4"/>
      <c r="C1963" s="504" t="s">
        <v>1108</v>
      </c>
      <c r="D1963" s="505"/>
      <c r="E1963" s="507">
        <v>1</v>
      </c>
      <c r="F1963" s="508">
        <v>1</v>
      </c>
      <c r="G1963" s="509">
        <v>0</v>
      </c>
    </row>
    <row r="1964" spans="1:7">
      <c r="A1964" s="4"/>
      <c r="B1964" s="4"/>
      <c r="C1964" s="504" t="s">
        <v>1108</v>
      </c>
      <c r="D1964" s="505" t="s">
        <v>403</v>
      </c>
      <c r="E1964" s="507">
        <v>1</v>
      </c>
      <c r="F1964" s="508">
        <v>0</v>
      </c>
      <c r="G1964" s="509">
        <v>0</v>
      </c>
    </row>
    <row r="1965" spans="1:7">
      <c r="A1965" s="4"/>
      <c r="B1965" s="4"/>
      <c r="C1965" s="504" t="s">
        <v>751</v>
      </c>
      <c r="D1965" s="505" t="s">
        <v>366</v>
      </c>
      <c r="E1965" s="507">
        <v>1</v>
      </c>
      <c r="F1965" s="508">
        <v>2</v>
      </c>
      <c r="G1965" s="509">
        <v>0</v>
      </c>
    </row>
    <row r="1966" spans="1:7">
      <c r="A1966" s="4"/>
      <c r="B1966" s="4"/>
      <c r="C1966" s="504" t="s">
        <v>751</v>
      </c>
      <c r="D1966" s="505" t="s">
        <v>315</v>
      </c>
      <c r="E1966" s="507">
        <v>1</v>
      </c>
      <c r="F1966" s="508">
        <v>1</v>
      </c>
      <c r="G1966" s="509">
        <v>0</v>
      </c>
    </row>
    <row r="1967" spans="1:7">
      <c r="A1967" s="4"/>
      <c r="B1967" s="4"/>
      <c r="C1967" s="504" t="s">
        <v>522</v>
      </c>
      <c r="D1967" s="505" t="s">
        <v>342</v>
      </c>
      <c r="E1967" s="507">
        <v>1</v>
      </c>
      <c r="F1967" s="508">
        <v>1</v>
      </c>
      <c r="G1967" s="509">
        <v>0</v>
      </c>
    </row>
    <row r="1968" spans="1:7">
      <c r="A1968" s="4"/>
      <c r="B1968" s="4"/>
      <c r="C1968" s="504" t="s">
        <v>436</v>
      </c>
      <c r="D1968" s="505"/>
      <c r="E1968" s="507">
        <v>1</v>
      </c>
      <c r="F1968" s="508">
        <v>1</v>
      </c>
      <c r="G1968" s="509">
        <v>0</v>
      </c>
    </row>
    <row r="1969" spans="1:7">
      <c r="A1969" s="4"/>
      <c r="B1969" s="4"/>
      <c r="C1969" s="504" t="s">
        <v>1109</v>
      </c>
      <c r="D1969" s="505" t="s">
        <v>1110</v>
      </c>
      <c r="E1969" s="507">
        <v>1</v>
      </c>
      <c r="F1969" s="508">
        <v>2</v>
      </c>
      <c r="G1969" s="509">
        <v>0</v>
      </c>
    </row>
    <row r="1970" spans="1:7">
      <c r="A1970" s="4"/>
      <c r="B1970" s="4"/>
      <c r="C1970" s="504" t="s">
        <v>335</v>
      </c>
      <c r="D1970" s="505" t="s">
        <v>648</v>
      </c>
      <c r="E1970" s="507">
        <v>1</v>
      </c>
      <c r="F1970" s="508">
        <v>0</v>
      </c>
      <c r="G1970" s="509">
        <v>0</v>
      </c>
    </row>
    <row r="1971" spans="1:7">
      <c r="A1971" s="4"/>
      <c r="B1971" s="4"/>
      <c r="C1971" s="504" t="s">
        <v>335</v>
      </c>
      <c r="D1971" s="505" t="s">
        <v>320</v>
      </c>
      <c r="E1971" s="507">
        <v>1</v>
      </c>
      <c r="F1971" s="508">
        <v>2</v>
      </c>
      <c r="G1971" s="509">
        <v>0</v>
      </c>
    </row>
    <row r="1972" spans="1:7">
      <c r="A1972" s="4"/>
      <c r="B1972" s="4"/>
      <c r="C1972" s="504" t="s">
        <v>335</v>
      </c>
      <c r="D1972" s="505" t="s">
        <v>1111</v>
      </c>
      <c r="E1972" s="507">
        <v>1</v>
      </c>
      <c r="F1972" s="508">
        <v>1</v>
      </c>
      <c r="G1972" s="509">
        <v>0</v>
      </c>
    </row>
    <row r="1973" spans="1:7">
      <c r="A1973" s="4"/>
      <c r="B1973" s="3" t="s">
        <v>3</v>
      </c>
      <c r="C1973" s="504" t="s">
        <v>335</v>
      </c>
      <c r="D1973" s="505" t="s">
        <v>1112</v>
      </c>
      <c r="E1973" s="507">
        <v>1</v>
      </c>
      <c r="F1973" s="508">
        <v>2</v>
      </c>
      <c r="G1973" s="509">
        <v>0</v>
      </c>
    </row>
    <row r="1974" spans="1:7">
      <c r="A1974" s="4"/>
      <c r="B1974" s="3" t="s">
        <v>4</v>
      </c>
      <c r="C1974" s="504" t="s">
        <v>335</v>
      </c>
      <c r="D1974" s="505" t="s">
        <v>323</v>
      </c>
      <c r="E1974" s="507">
        <v>1</v>
      </c>
      <c r="F1974" s="508">
        <v>0</v>
      </c>
      <c r="G1974" s="509">
        <v>0</v>
      </c>
    </row>
    <row r="1975" spans="1:7">
      <c r="A1975" s="4"/>
      <c r="B1975" s="3" t="s">
        <v>5</v>
      </c>
      <c r="C1975" s="504" t="s">
        <v>335</v>
      </c>
      <c r="D1975" s="505" t="s">
        <v>7</v>
      </c>
      <c r="E1975" s="507">
        <v>1</v>
      </c>
      <c r="F1975" s="508">
        <v>0</v>
      </c>
      <c r="G1975" s="509">
        <v>0</v>
      </c>
    </row>
    <row r="1976" spans="1:7">
      <c r="A1976" s="4"/>
      <c r="B1976" s="4"/>
      <c r="C1976" s="504" t="s">
        <v>335</v>
      </c>
      <c r="D1976" s="505" t="s">
        <v>1113</v>
      </c>
      <c r="E1976" s="507">
        <v>1</v>
      </c>
      <c r="F1976" s="508">
        <v>2</v>
      </c>
      <c r="G1976" s="509">
        <v>0</v>
      </c>
    </row>
    <row r="1977" spans="1:7">
      <c r="A1977" s="4"/>
      <c r="B1977" s="4"/>
      <c r="C1977" s="504" t="s">
        <v>335</v>
      </c>
      <c r="D1977" s="505" t="s">
        <v>570</v>
      </c>
      <c r="E1977" s="507">
        <v>1</v>
      </c>
      <c r="F1977" s="508">
        <v>1</v>
      </c>
      <c r="G1977" s="509">
        <v>0</v>
      </c>
    </row>
    <row r="1978" spans="1:7">
      <c r="A1978" s="4"/>
      <c r="B1978" s="4"/>
      <c r="C1978" s="504" t="s">
        <v>411</v>
      </c>
      <c r="D1978" s="505" t="s">
        <v>314</v>
      </c>
      <c r="E1978" s="507">
        <v>1</v>
      </c>
      <c r="F1978" s="508">
        <v>2</v>
      </c>
      <c r="G1978" s="509">
        <v>0</v>
      </c>
    </row>
    <row r="1979" spans="1:7">
      <c r="A1979" s="4"/>
      <c r="B1979" s="4"/>
      <c r="C1979" s="504" t="s">
        <v>1114</v>
      </c>
      <c r="D1979" s="505" t="s">
        <v>340</v>
      </c>
      <c r="E1979" s="507">
        <v>1</v>
      </c>
      <c r="F1979" s="508">
        <v>1</v>
      </c>
      <c r="G1979" s="509">
        <v>0</v>
      </c>
    </row>
    <row r="1980" spans="1:7">
      <c r="A1980" s="4"/>
      <c r="B1980" s="4"/>
      <c r="C1980" s="504" t="s">
        <v>378</v>
      </c>
      <c r="D1980" s="505" t="s">
        <v>283</v>
      </c>
      <c r="E1980" s="507">
        <v>1</v>
      </c>
      <c r="F1980" s="508">
        <v>0</v>
      </c>
      <c r="G1980" s="509">
        <v>0</v>
      </c>
    </row>
    <row r="1981" spans="1:7">
      <c r="A1981" s="4"/>
      <c r="B1981" s="4"/>
      <c r="C1981" s="504" t="s">
        <v>378</v>
      </c>
      <c r="D1981" s="505" t="s">
        <v>311</v>
      </c>
      <c r="E1981" s="507">
        <v>1</v>
      </c>
      <c r="F1981" s="508">
        <v>2</v>
      </c>
      <c r="G1981" s="509">
        <v>0</v>
      </c>
    </row>
    <row r="1982" spans="1:7">
      <c r="A1982" s="4"/>
      <c r="B1982" s="3"/>
      <c r="C1982" s="504" t="s">
        <v>378</v>
      </c>
      <c r="D1982" s="505" t="s">
        <v>377</v>
      </c>
      <c r="E1982" s="507">
        <v>1</v>
      </c>
      <c r="F1982" s="508">
        <v>0</v>
      </c>
      <c r="G1982" s="509">
        <v>0</v>
      </c>
    </row>
    <row r="1983" spans="1:7">
      <c r="A1983" s="4"/>
      <c r="B1983" s="208"/>
      <c r="C1983" s="504" t="s">
        <v>378</v>
      </c>
      <c r="D1983" s="505" t="s">
        <v>298</v>
      </c>
      <c r="E1983" s="507">
        <v>1</v>
      </c>
      <c r="F1983" s="508">
        <v>0</v>
      </c>
      <c r="G1983" s="509">
        <v>0</v>
      </c>
    </row>
    <row r="1984" spans="1:7">
      <c r="A1984" s="4"/>
      <c r="B1984" s="3"/>
      <c r="C1984" s="504" t="s">
        <v>657</v>
      </c>
      <c r="D1984" s="505"/>
      <c r="E1984" s="507">
        <v>1</v>
      </c>
      <c r="F1984" s="508">
        <v>0</v>
      </c>
      <c r="G1984" s="509">
        <v>0</v>
      </c>
    </row>
    <row r="1985" spans="1:7">
      <c r="A1985" s="4"/>
      <c r="B1985" s="4"/>
      <c r="C1985" s="504" t="s">
        <v>1115</v>
      </c>
      <c r="D1985" s="505"/>
      <c r="E1985" s="507">
        <v>1</v>
      </c>
      <c r="F1985" s="508">
        <v>3</v>
      </c>
      <c r="G1985" s="509">
        <v>0</v>
      </c>
    </row>
    <row r="1986" spans="1:7">
      <c r="A1986" s="4"/>
      <c r="B1986" s="4"/>
      <c r="C1986" s="504" t="s">
        <v>1115</v>
      </c>
      <c r="D1986" s="505" t="s">
        <v>625</v>
      </c>
      <c r="E1986" s="507">
        <v>1</v>
      </c>
      <c r="F1986" s="508">
        <v>1</v>
      </c>
      <c r="G1986" s="509">
        <v>0</v>
      </c>
    </row>
    <row r="1987" spans="1:7">
      <c r="A1987" s="4"/>
      <c r="B1987" s="4"/>
      <c r="C1987" s="504" t="s">
        <v>1116</v>
      </c>
      <c r="D1987" s="505"/>
      <c r="E1987" s="507">
        <v>1</v>
      </c>
      <c r="F1987" s="508">
        <v>1</v>
      </c>
      <c r="G1987" s="509">
        <v>0</v>
      </c>
    </row>
    <row r="1988" spans="1:7">
      <c r="A1988" s="4"/>
      <c r="B1988" s="4"/>
      <c r="C1988" s="504" t="s">
        <v>596</v>
      </c>
      <c r="D1988" s="505" t="s">
        <v>930</v>
      </c>
      <c r="E1988" s="507">
        <v>1</v>
      </c>
      <c r="F1988" s="508">
        <v>1</v>
      </c>
      <c r="G1988" s="509">
        <v>0</v>
      </c>
    </row>
    <row r="1989" spans="1:7">
      <c r="A1989" s="4"/>
      <c r="B1989" s="4"/>
      <c r="C1989" s="504" t="s">
        <v>596</v>
      </c>
      <c r="D1989" s="505" t="s">
        <v>518</v>
      </c>
      <c r="E1989" s="507">
        <v>1</v>
      </c>
      <c r="F1989" s="508">
        <v>3</v>
      </c>
      <c r="G1989" s="509">
        <v>0</v>
      </c>
    </row>
    <row r="1990" spans="1:7">
      <c r="A1990" s="4"/>
      <c r="B1990" s="4"/>
      <c r="C1990" s="504" t="s">
        <v>1117</v>
      </c>
      <c r="D1990" s="505"/>
      <c r="E1990" s="507">
        <v>1</v>
      </c>
      <c r="F1990" s="508">
        <v>0</v>
      </c>
      <c r="G1990" s="509">
        <v>0</v>
      </c>
    </row>
    <row r="1991" spans="1:7">
      <c r="A1991" s="4"/>
      <c r="B1991" s="4"/>
      <c r="C1991" s="504" t="s">
        <v>1118</v>
      </c>
      <c r="D1991" s="505" t="s">
        <v>883</v>
      </c>
      <c r="E1991" s="507">
        <v>1</v>
      </c>
      <c r="F1991" s="508">
        <v>0</v>
      </c>
      <c r="G1991" s="509">
        <v>0</v>
      </c>
    </row>
    <row r="1992" spans="1:7">
      <c r="A1992" s="4"/>
      <c r="B1992" s="4"/>
      <c r="C1992" s="504" t="s">
        <v>542</v>
      </c>
      <c r="D1992" s="505" t="s">
        <v>1119</v>
      </c>
      <c r="E1992" s="507">
        <v>1</v>
      </c>
      <c r="F1992" s="508">
        <v>0</v>
      </c>
      <c r="G1992" s="509">
        <v>0</v>
      </c>
    </row>
    <row r="1993" spans="1:7">
      <c r="A1993" s="4"/>
      <c r="B1993" s="4"/>
      <c r="C1993" s="504" t="s">
        <v>542</v>
      </c>
      <c r="D1993" s="505" t="s">
        <v>1120</v>
      </c>
      <c r="E1993" s="507">
        <v>1</v>
      </c>
      <c r="F1993" s="508">
        <v>1</v>
      </c>
      <c r="G1993" s="509">
        <v>0</v>
      </c>
    </row>
    <row r="1994" spans="1:7">
      <c r="A1994" s="4"/>
      <c r="B1994" s="4"/>
      <c r="C1994" s="504" t="s">
        <v>542</v>
      </c>
      <c r="D1994" s="505" t="s">
        <v>1121</v>
      </c>
      <c r="E1994" s="507">
        <v>1</v>
      </c>
      <c r="F1994" s="508">
        <v>2</v>
      </c>
      <c r="G1994" s="509">
        <v>0</v>
      </c>
    </row>
    <row r="1995" spans="1:7">
      <c r="A1995" s="4"/>
      <c r="B1995" s="4"/>
      <c r="C1995" s="504" t="s">
        <v>542</v>
      </c>
      <c r="D1995" s="505" t="s">
        <v>623</v>
      </c>
      <c r="E1995" s="507">
        <v>1</v>
      </c>
      <c r="F1995" s="508">
        <v>1</v>
      </c>
      <c r="G1995" s="509">
        <v>0</v>
      </c>
    </row>
    <row r="1996" spans="1:7">
      <c r="A1996" s="4"/>
      <c r="B1996" s="4"/>
      <c r="C1996" s="504" t="s">
        <v>542</v>
      </c>
      <c r="D1996" s="505" t="s">
        <v>1122</v>
      </c>
      <c r="E1996" s="507">
        <v>1</v>
      </c>
      <c r="F1996" s="508">
        <v>1</v>
      </c>
      <c r="G1996" s="509">
        <v>0</v>
      </c>
    </row>
    <row r="1997" spans="1:7">
      <c r="A1997" s="4"/>
      <c r="B1997" s="4"/>
      <c r="C1997" s="504" t="s">
        <v>1123</v>
      </c>
      <c r="D1997" s="505" t="s">
        <v>300</v>
      </c>
      <c r="E1997" s="507">
        <v>1</v>
      </c>
      <c r="F1997" s="508">
        <v>1</v>
      </c>
      <c r="G1997" s="509">
        <v>0</v>
      </c>
    </row>
    <row r="1998" spans="1:7">
      <c r="A1998" s="4"/>
      <c r="B1998" s="4"/>
      <c r="C1998" s="504" t="s">
        <v>1124</v>
      </c>
      <c r="D1998" s="505" t="s">
        <v>490</v>
      </c>
      <c r="E1998" s="507">
        <v>1</v>
      </c>
      <c r="F1998" s="508">
        <v>1</v>
      </c>
      <c r="G1998" s="509">
        <v>0</v>
      </c>
    </row>
    <row r="1999" spans="1:7">
      <c r="A1999" s="4"/>
      <c r="B1999" s="4"/>
      <c r="C1999" s="504" t="s">
        <v>407</v>
      </c>
      <c r="D1999" s="505"/>
      <c r="E1999" s="507">
        <v>1</v>
      </c>
      <c r="F1999" s="508">
        <v>2</v>
      </c>
      <c r="G1999" s="509">
        <v>0</v>
      </c>
    </row>
    <row r="2000" spans="1:7">
      <c r="A2000" s="4"/>
      <c r="B2000" s="4"/>
      <c r="C2000" s="504" t="s">
        <v>300</v>
      </c>
      <c r="D2000" s="505" t="s">
        <v>840</v>
      </c>
      <c r="E2000" s="507">
        <v>1</v>
      </c>
      <c r="F2000" s="508">
        <v>1</v>
      </c>
      <c r="G2000" s="509">
        <v>0</v>
      </c>
    </row>
    <row r="2001" spans="1:7">
      <c r="A2001" s="4"/>
      <c r="B2001" s="4"/>
      <c r="C2001" s="504" t="s">
        <v>300</v>
      </c>
      <c r="D2001" s="505" t="s">
        <v>1125</v>
      </c>
      <c r="E2001" s="507">
        <v>1</v>
      </c>
      <c r="F2001" s="508">
        <v>1</v>
      </c>
      <c r="G2001" s="509">
        <v>0</v>
      </c>
    </row>
    <row r="2002" spans="1:7">
      <c r="A2002" s="4"/>
      <c r="B2002" s="4"/>
      <c r="C2002" s="504" t="s">
        <v>300</v>
      </c>
      <c r="D2002" s="505" t="s">
        <v>706</v>
      </c>
      <c r="E2002" s="507">
        <v>1</v>
      </c>
      <c r="F2002" s="508">
        <v>1</v>
      </c>
      <c r="G2002" s="509">
        <v>0</v>
      </c>
    </row>
    <row r="2003" spans="1:7">
      <c r="A2003" s="4"/>
      <c r="B2003" s="4"/>
      <c r="C2003" s="504" t="s">
        <v>300</v>
      </c>
      <c r="D2003" s="505" t="s">
        <v>1126</v>
      </c>
      <c r="E2003" s="507">
        <v>1</v>
      </c>
      <c r="F2003" s="508">
        <v>1</v>
      </c>
      <c r="G2003" s="509">
        <v>0</v>
      </c>
    </row>
    <row r="2004" spans="1:7">
      <c r="A2004" s="4"/>
      <c r="B2004" s="4"/>
      <c r="C2004" s="504" t="s">
        <v>300</v>
      </c>
      <c r="D2004" s="505" t="s">
        <v>1127</v>
      </c>
      <c r="E2004" s="507">
        <v>1</v>
      </c>
      <c r="F2004" s="508">
        <v>3</v>
      </c>
      <c r="G2004" s="509">
        <v>0</v>
      </c>
    </row>
    <row r="2005" spans="1:7">
      <c r="A2005" s="4"/>
      <c r="B2005" s="4"/>
      <c r="C2005" s="504" t="s">
        <v>300</v>
      </c>
      <c r="D2005" s="505" t="s">
        <v>1128</v>
      </c>
      <c r="E2005" s="507">
        <v>1</v>
      </c>
      <c r="F2005" s="508">
        <v>1</v>
      </c>
      <c r="G2005" s="509">
        <v>0</v>
      </c>
    </row>
    <row r="2006" spans="1:7">
      <c r="A2006" s="4"/>
      <c r="B2006" s="4"/>
      <c r="C2006" s="504" t="s">
        <v>300</v>
      </c>
      <c r="D2006" s="505" t="s">
        <v>1028</v>
      </c>
      <c r="E2006" s="507">
        <v>1</v>
      </c>
      <c r="F2006" s="508">
        <v>1</v>
      </c>
      <c r="G2006" s="509">
        <v>0</v>
      </c>
    </row>
    <row r="2007" spans="1:7">
      <c r="A2007" s="4"/>
      <c r="B2007" s="4"/>
      <c r="C2007" s="504" t="s">
        <v>300</v>
      </c>
      <c r="D2007" s="505" t="s">
        <v>1129</v>
      </c>
      <c r="E2007" s="507">
        <v>1</v>
      </c>
      <c r="F2007" s="508">
        <v>0</v>
      </c>
      <c r="G2007" s="509">
        <v>0</v>
      </c>
    </row>
    <row r="2008" spans="1:7">
      <c r="A2008" s="4"/>
      <c r="B2008" s="4"/>
      <c r="C2008" s="504" t="s">
        <v>300</v>
      </c>
      <c r="D2008" s="505" t="s">
        <v>348</v>
      </c>
      <c r="E2008" s="507">
        <v>1</v>
      </c>
      <c r="F2008" s="508">
        <v>1</v>
      </c>
      <c r="G2008" s="509">
        <v>0</v>
      </c>
    </row>
    <row r="2009" spans="1:7">
      <c r="A2009" s="4"/>
      <c r="B2009" s="4"/>
      <c r="C2009" s="504" t="s">
        <v>300</v>
      </c>
      <c r="D2009" s="505" t="s">
        <v>1130</v>
      </c>
      <c r="E2009" s="507">
        <v>1</v>
      </c>
      <c r="F2009" s="508">
        <v>3</v>
      </c>
      <c r="G2009" s="509">
        <v>0</v>
      </c>
    </row>
    <row r="2010" spans="1:7">
      <c r="A2010" s="4"/>
      <c r="B2010" s="4"/>
      <c r="C2010" s="504" t="s">
        <v>300</v>
      </c>
      <c r="D2010" s="505" t="s">
        <v>1114</v>
      </c>
      <c r="E2010" s="507">
        <v>1</v>
      </c>
      <c r="F2010" s="508">
        <v>2</v>
      </c>
      <c r="G2010" s="509">
        <v>0</v>
      </c>
    </row>
    <row r="2011" spans="1:7">
      <c r="A2011" s="4"/>
      <c r="B2011" s="4"/>
      <c r="C2011" s="504" t="s">
        <v>300</v>
      </c>
      <c r="D2011" s="505" t="s">
        <v>1131</v>
      </c>
      <c r="E2011" s="507">
        <v>1</v>
      </c>
      <c r="F2011" s="508">
        <v>1</v>
      </c>
      <c r="G2011" s="509">
        <v>0</v>
      </c>
    </row>
    <row r="2012" spans="1:7">
      <c r="A2012" s="4"/>
      <c r="B2012" s="4"/>
      <c r="C2012" s="504" t="s">
        <v>300</v>
      </c>
      <c r="D2012" s="505" t="s">
        <v>576</v>
      </c>
      <c r="E2012" s="507">
        <v>1</v>
      </c>
      <c r="F2012" s="508">
        <v>1</v>
      </c>
      <c r="G2012" s="509">
        <v>0</v>
      </c>
    </row>
    <row r="2013" spans="1:7">
      <c r="A2013" s="4"/>
      <c r="B2013" s="4"/>
      <c r="C2013" s="504" t="s">
        <v>300</v>
      </c>
      <c r="D2013" s="505" t="s">
        <v>1132</v>
      </c>
      <c r="E2013" s="507">
        <v>1</v>
      </c>
      <c r="F2013" s="508">
        <v>2</v>
      </c>
      <c r="G2013" s="509">
        <v>0</v>
      </c>
    </row>
    <row r="2014" spans="1:7">
      <c r="A2014" s="4"/>
      <c r="B2014" s="4"/>
      <c r="C2014" s="504" t="s">
        <v>300</v>
      </c>
      <c r="D2014" s="505" t="s">
        <v>343</v>
      </c>
      <c r="E2014" s="507">
        <v>1</v>
      </c>
      <c r="F2014" s="508">
        <v>0</v>
      </c>
      <c r="G2014" s="509">
        <v>0</v>
      </c>
    </row>
    <row r="2015" spans="1:7">
      <c r="A2015" s="4"/>
      <c r="B2015" s="4"/>
      <c r="C2015" s="504" t="s">
        <v>1133</v>
      </c>
      <c r="D2015" s="505"/>
      <c r="E2015" s="507">
        <v>1</v>
      </c>
      <c r="F2015" s="508">
        <v>0</v>
      </c>
      <c r="G2015" s="509">
        <v>0</v>
      </c>
    </row>
    <row r="2016" spans="1:7">
      <c r="A2016" s="4"/>
      <c r="B2016" s="4"/>
      <c r="C2016" s="504" t="s">
        <v>490</v>
      </c>
      <c r="D2016" s="505"/>
      <c r="E2016" s="507">
        <v>1</v>
      </c>
      <c r="F2016" s="508">
        <v>2</v>
      </c>
      <c r="G2016" s="509">
        <v>0</v>
      </c>
    </row>
    <row r="2017" spans="1:7">
      <c r="A2017" s="4"/>
      <c r="B2017" s="4"/>
      <c r="C2017" s="504" t="s">
        <v>295</v>
      </c>
      <c r="D2017" s="505" t="s">
        <v>483</v>
      </c>
      <c r="E2017" s="507">
        <v>1</v>
      </c>
      <c r="F2017" s="508">
        <v>0</v>
      </c>
      <c r="G2017" s="509">
        <v>0</v>
      </c>
    </row>
    <row r="2018" spans="1:7">
      <c r="A2018" s="4"/>
      <c r="B2018" s="4"/>
      <c r="C2018" s="504" t="s">
        <v>295</v>
      </c>
      <c r="D2018" s="505" t="s">
        <v>297</v>
      </c>
      <c r="E2018" s="507">
        <v>1</v>
      </c>
      <c r="F2018" s="508">
        <v>1</v>
      </c>
      <c r="G2018" s="509">
        <v>0</v>
      </c>
    </row>
    <row r="2019" spans="1:7">
      <c r="A2019" s="4"/>
      <c r="B2019" s="4"/>
      <c r="C2019" s="504" t="s">
        <v>295</v>
      </c>
      <c r="D2019" s="505" t="s">
        <v>308</v>
      </c>
      <c r="E2019" s="507">
        <v>1</v>
      </c>
      <c r="F2019" s="508">
        <v>0</v>
      </c>
      <c r="G2019" s="509">
        <v>0</v>
      </c>
    </row>
    <row r="2020" spans="1:7">
      <c r="A2020" s="4"/>
      <c r="B2020" s="4"/>
      <c r="C2020" s="504" t="s">
        <v>295</v>
      </c>
      <c r="D2020" s="505" t="s">
        <v>377</v>
      </c>
      <c r="E2020" s="507">
        <v>1</v>
      </c>
      <c r="F2020" s="508">
        <v>1</v>
      </c>
      <c r="G2020" s="509">
        <v>0</v>
      </c>
    </row>
    <row r="2021" spans="1:7">
      <c r="A2021" s="4"/>
      <c r="B2021" s="4"/>
      <c r="C2021" s="504" t="s">
        <v>295</v>
      </c>
      <c r="D2021" s="505" t="s">
        <v>269</v>
      </c>
      <c r="E2021" s="507">
        <v>1</v>
      </c>
      <c r="F2021" s="508">
        <v>1</v>
      </c>
      <c r="G2021" s="509">
        <v>0</v>
      </c>
    </row>
    <row r="2022" spans="1:7">
      <c r="A2022" s="4"/>
      <c r="B2022" s="4"/>
      <c r="C2022" s="504" t="s">
        <v>295</v>
      </c>
      <c r="D2022" s="505" t="s">
        <v>1020</v>
      </c>
      <c r="E2022" s="507">
        <v>1</v>
      </c>
      <c r="F2022" s="508">
        <v>2</v>
      </c>
      <c r="G2022" s="509">
        <v>0</v>
      </c>
    </row>
    <row r="2023" spans="1:7">
      <c r="A2023" s="4"/>
      <c r="B2023" s="4"/>
      <c r="C2023" s="504" t="s">
        <v>295</v>
      </c>
      <c r="D2023" s="505" t="s">
        <v>318</v>
      </c>
      <c r="E2023" s="507">
        <v>1</v>
      </c>
      <c r="F2023" s="508">
        <v>1</v>
      </c>
      <c r="G2023" s="509">
        <v>0</v>
      </c>
    </row>
    <row r="2024" spans="1:7">
      <c r="A2024" s="4"/>
      <c r="B2024" s="4"/>
      <c r="C2024" s="504" t="s">
        <v>647</v>
      </c>
      <c r="D2024" s="505" t="s">
        <v>646</v>
      </c>
      <c r="E2024" s="507">
        <v>1</v>
      </c>
      <c r="F2024" s="508">
        <v>0</v>
      </c>
      <c r="G2024" s="509">
        <v>0</v>
      </c>
    </row>
    <row r="2025" spans="1:7">
      <c r="A2025" s="4"/>
      <c r="B2025" s="4"/>
      <c r="C2025" s="504" t="s">
        <v>1134</v>
      </c>
      <c r="D2025" s="505" t="s">
        <v>545</v>
      </c>
      <c r="E2025" s="507">
        <v>1</v>
      </c>
      <c r="F2025" s="508">
        <v>0</v>
      </c>
      <c r="G2025" s="509">
        <v>0</v>
      </c>
    </row>
    <row r="2026" spans="1:7">
      <c r="A2026" s="4"/>
      <c r="B2026" s="4"/>
      <c r="C2026" s="504" t="s">
        <v>641</v>
      </c>
      <c r="D2026" s="505" t="s">
        <v>292</v>
      </c>
      <c r="E2026" s="507">
        <v>1</v>
      </c>
      <c r="F2026" s="508">
        <v>0</v>
      </c>
      <c r="G2026" s="509">
        <v>0</v>
      </c>
    </row>
    <row r="2027" spans="1:7">
      <c r="A2027" s="4"/>
      <c r="B2027" s="4"/>
      <c r="C2027" s="504" t="s">
        <v>425</v>
      </c>
      <c r="D2027" s="505" t="s">
        <v>460</v>
      </c>
      <c r="E2027" s="507">
        <v>1</v>
      </c>
      <c r="F2027" s="508">
        <v>0</v>
      </c>
      <c r="G2027" s="509">
        <v>0</v>
      </c>
    </row>
    <row r="2028" spans="1:7">
      <c r="A2028" s="4"/>
      <c r="B2028" s="4"/>
      <c r="C2028" s="504" t="s">
        <v>425</v>
      </c>
      <c r="D2028" s="505" t="s">
        <v>285</v>
      </c>
      <c r="E2028" s="507">
        <v>1</v>
      </c>
      <c r="F2028" s="508">
        <v>1</v>
      </c>
      <c r="G2028" s="509">
        <v>0</v>
      </c>
    </row>
    <row r="2029" spans="1:7">
      <c r="A2029" s="4"/>
      <c r="B2029" s="4"/>
      <c r="C2029" s="504" t="s">
        <v>425</v>
      </c>
      <c r="D2029" s="505" t="s">
        <v>480</v>
      </c>
      <c r="E2029" s="507">
        <v>1</v>
      </c>
      <c r="F2029" s="508">
        <v>2</v>
      </c>
      <c r="G2029" s="509">
        <v>0</v>
      </c>
    </row>
    <row r="2030" spans="1:7">
      <c r="A2030" s="4"/>
      <c r="B2030" s="4"/>
      <c r="C2030" s="504" t="s">
        <v>425</v>
      </c>
      <c r="D2030" s="505" t="s">
        <v>1135</v>
      </c>
      <c r="E2030" s="507">
        <v>1</v>
      </c>
      <c r="F2030" s="508">
        <v>2</v>
      </c>
      <c r="G2030" s="509">
        <v>0</v>
      </c>
    </row>
    <row r="2031" spans="1:7">
      <c r="A2031" s="4"/>
      <c r="B2031" s="4"/>
      <c r="C2031" s="504" t="s">
        <v>302</v>
      </c>
      <c r="D2031" s="505" t="s">
        <v>740</v>
      </c>
      <c r="E2031" s="507">
        <v>1</v>
      </c>
      <c r="F2031" s="508">
        <v>3</v>
      </c>
      <c r="G2031" s="509">
        <v>0</v>
      </c>
    </row>
    <row r="2032" spans="1:7">
      <c r="A2032" s="4"/>
      <c r="B2032" s="4"/>
      <c r="C2032" s="504" t="s">
        <v>302</v>
      </c>
      <c r="D2032" s="505" t="s">
        <v>1136</v>
      </c>
      <c r="E2032" s="507">
        <v>1</v>
      </c>
      <c r="F2032" s="508">
        <v>1</v>
      </c>
      <c r="G2032" s="509">
        <v>0</v>
      </c>
    </row>
    <row r="2033" spans="1:7">
      <c r="A2033" s="4"/>
      <c r="B2033" s="4"/>
      <c r="C2033" s="504" t="s">
        <v>302</v>
      </c>
      <c r="D2033" s="505" t="s">
        <v>584</v>
      </c>
      <c r="E2033" s="507">
        <v>1</v>
      </c>
      <c r="F2033" s="508">
        <v>1</v>
      </c>
      <c r="G2033" s="509">
        <v>0</v>
      </c>
    </row>
    <row r="2034" spans="1:7">
      <c r="A2034" s="4"/>
      <c r="B2034" s="4"/>
      <c r="C2034" s="504" t="s">
        <v>302</v>
      </c>
      <c r="D2034" s="505" t="s">
        <v>1137</v>
      </c>
      <c r="E2034" s="507">
        <v>1</v>
      </c>
      <c r="F2034" s="508">
        <v>1</v>
      </c>
      <c r="G2034" s="509">
        <v>0</v>
      </c>
    </row>
    <row r="2035" spans="1:7">
      <c r="A2035" s="4"/>
      <c r="B2035" s="3"/>
      <c r="C2035" s="504" t="s">
        <v>302</v>
      </c>
      <c r="D2035" s="505" t="s">
        <v>1138</v>
      </c>
      <c r="E2035" s="507">
        <v>1</v>
      </c>
      <c r="F2035" s="508">
        <v>1</v>
      </c>
      <c r="G2035" s="509">
        <v>0</v>
      </c>
    </row>
    <row r="2036" spans="1:7">
      <c r="A2036" s="4"/>
      <c r="B2036" s="208"/>
      <c r="C2036" s="504" t="s">
        <v>302</v>
      </c>
      <c r="D2036" s="505" t="s">
        <v>891</v>
      </c>
      <c r="E2036" s="507">
        <v>1</v>
      </c>
      <c r="F2036" s="508">
        <v>1</v>
      </c>
      <c r="G2036" s="509">
        <v>0</v>
      </c>
    </row>
    <row r="2037" spans="1:7">
      <c r="A2037" s="4"/>
      <c r="B2037" s="3"/>
      <c r="C2037" s="504" t="s">
        <v>302</v>
      </c>
      <c r="D2037" s="505" t="s">
        <v>495</v>
      </c>
      <c r="E2037" s="507">
        <v>1</v>
      </c>
      <c r="F2037" s="508">
        <v>2</v>
      </c>
      <c r="G2037" s="509">
        <v>0</v>
      </c>
    </row>
    <row r="2038" spans="1:7">
      <c r="A2038" s="4"/>
      <c r="B2038" s="4"/>
      <c r="C2038" s="504" t="s">
        <v>302</v>
      </c>
      <c r="D2038" s="505" t="s">
        <v>832</v>
      </c>
      <c r="E2038" s="507">
        <v>1</v>
      </c>
      <c r="F2038" s="508">
        <v>1</v>
      </c>
      <c r="G2038" s="509">
        <v>0</v>
      </c>
    </row>
    <row r="2039" spans="1:7">
      <c r="A2039" s="4"/>
      <c r="B2039" s="4"/>
      <c r="C2039" s="504" t="s">
        <v>302</v>
      </c>
      <c r="D2039" s="505" t="s">
        <v>1116</v>
      </c>
      <c r="E2039" s="507">
        <v>1</v>
      </c>
      <c r="F2039" s="508">
        <v>2</v>
      </c>
      <c r="G2039" s="509">
        <v>0</v>
      </c>
    </row>
    <row r="2040" spans="1:7">
      <c r="A2040" s="4"/>
      <c r="B2040" s="4"/>
      <c r="C2040" s="504" t="s">
        <v>302</v>
      </c>
      <c r="D2040" s="505" t="s">
        <v>836</v>
      </c>
      <c r="E2040" s="507">
        <v>1</v>
      </c>
      <c r="F2040" s="508">
        <v>2</v>
      </c>
      <c r="G2040" s="509">
        <v>0</v>
      </c>
    </row>
    <row r="2041" spans="1:7">
      <c r="A2041" s="4"/>
      <c r="B2041" s="4"/>
      <c r="C2041" s="504" t="s">
        <v>549</v>
      </c>
      <c r="D2041" s="505" t="s">
        <v>592</v>
      </c>
      <c r="E2041" s="507">
        <v>1</v>
      </c>
      <c r="F2041" s="508">
        <v>1</v>
      </c>
      <c r="G2041" s="509">
        <v>0</v>
      </c>
    </row>
    <row r="2042" spans="1:7">
      <c r="A2042" s="4"/>
      <c r="B2042" s="4"/>
      <c r="C2042" s="504" t="s">
        <v>549</v>
      </c>
      <c r="D2042" s="505" t="s">
        <v>769</v>
      </c>
      <c r="E2042" s="507">
        <v>1</v>
      </c>
      <c r="F2042" s="508">
        <v>0</v>
      </c>
      <c r="G2042" s="509">
        <v>0</v>
      </c>
    </row>
    <row r="2043" spans="1:7">
      <c r="A2043" s="4"/>
      <c r="B2043" s="4"/>
      <c r="C2043" s="504" t="s">
        <v>1139</v>
      </c>
      <c r="D2043" s="505" t="s">
        <v>1140</v>
      </c>
      <c r="E2043" s="507">
        <v>1</v>
      </c>
      <c r="F2043" s="508">
        <v>1</v>
      </c>
      <c r="G2043" s="509">
        <v>0</v>
      </c>
    </row>
    <row r="2044" spans="1:7">
      <c r="A2044" s="4"/>
      <c r="B2044" s="4"/>
      <c r="C2044" s="504" t="s">
        <v>611</v>
      </c>
      <c r="D2044" s="505" t="s">
        <v>213</v>
      </c>
      <c r="E2044" s="507">
        <v>1</v>
      </c>
      <c r="F2044" s="508">
        <v>0</v>
      </c>
      <c r="G2044" s="509">
        <v>0</v>
      </c>
    </row>
    <row r="2045" spans="1:7">
      <c r="A2045" s="4"/>
      <c r="B2045" s="4"/>
      <c r="C2045" s="504" t="s">
        <v>1141</v>
      </c>
      <c r="D2045" s="505"/>
      <c r="E2045" s="507">
        <v>1</v>
      </c>
      <c r="F2045" s="508">
        <v>0</v>
      </c>
      <c r="G2045" s="509">
        <v>0</v>
      </c>
    </row>
    <row r="2046" spans="1:7">
      <c r="A2046" s="4"/>
      <c r="B2046" s="4"/>
      <c r="C2046" s="504" t="s">
        <v>1142</v>
      </c>
      <c r="D2046" s="505"/>
      <c r="E2046" s="507">
        <v>1</v>
      </c>
      <c r="F2046" s="508">
        <v>2</v>
      </c>
      <c r="G2046" s="509">
        <v>0</v>
      </c>
    </row>
    <row r="2047" spans="1:7">
      <c r="A2047" s="4"/>
      <c r="B2047" s="4"/>
      <c r="C2047" s="504" t="s">
        <v>1142</v>
      </c>
      <c r="D2047" s="505" t="s">
        <v>396</v>
      </c>
      <c r="E2047" s="507">
        <v>1</v>
      </c>
      <c r="F2047" s="508">
        <v>2</v>
      </c>
      <c r="G2047" s="509">
        <v>0</v>
      </c>
    </row>
    <row r="2048" spans="1:7">
      <c r="A2048" s="4"/>
      <c r="B2048" s="4"/>
      <c r="C2048" s="504" t="s">
        <v>1142</v>
      </c>
      <c r="D2048" s="505" t="s">
        <v>291</v>
      </c>
      <c r="E2048" s="507">
        <v>1</v>
      </c>
      <c r="F2048" s="508">
        <v>1</v>
      </c>
      <c r="G2048" s="509">
        <v>0</v>
      </c>
    </row>
    <row r="2049" spans="1:7">
      <c r="A2049" s="4"/>
      <c r="B2049" s="4"/>
      <c r="C2049" s="504" t="s">
        <v>1142</v>
      </c>
      <c r="D2049" s="505" t="s">
        <v>1108</v>
      </c>
      <c r="E2049" s="507">
        <v>1</v>
      </c>
      <c r="F2049" s="508">
        <v>1</v>
      </c>
      <c r="G2049" s="509">
        <v>0</v>
      </c>
    </row>
    <row r="2050" spans="1:7">
      <c r="A2050" s="4"/>
      <c r="B2050" s="4"/>
      <c r="C2050" s="504" t="s">
        <v>317</v>
      </c>
      <c r="D2050" s="505" t="s">
        <v>538</v>
      </c>
      <c r="E2050" s="507">
        <v>1</v>
      </c>
      <c r="F2050" s="508">
        <v>1</v>
      </c>
      <c r="G2050" s="509">
        <v>0</v>
      </c>
    </row>
    <row r="2051" spans="1:7">
      <c r="A2051" s="4"/>
      <c r="B2051" s="4"/>
      <c r="C2051" s="504" t="s">
        <v>317</v>
      </c>
      <c r="D2051" s="505" t="s">
        <v>294</v>
      </c>
      <c r="E2051" s="507">
        <v>1</v>
      </c>
      <c r="F2051" s="508">
        <v>1</v>
      </c>
      <c r="G2051" s="509">
        <v>0</v>
      </c>
    </row>
    <row r="2052" spans="1:7">
      <c r="A2052" s="4"/>
      <c r="B2052" s="4"/>
      <c r="C2052" s="504" t="s">
        <v>317</v>
      </c>
      <c r="D2052" s="505" t="s">
        <v>295</v>
      </c>
      <c r="E2052" s="507">
        <v>1</v>
      </c>
      <c r="F2052" s="508">
        <v>0</v>
      </c>
      <c r="G2052" s="509">
        <v>0</v>
      </c>
    </row>
    <row r="2053" spans="1:7">
      <c r="A2053" s="4"/>
      <c r="B2053" s="4"/>
      <c r="C2053" s="504" t="s">
        <v>317</v>
      </c>
      <c r="D2053" s="505" t="s">
        <v>128</v>
      </c>
      <c r="E2053" s="507">
        <v>1</v>
      </c>
      <c r="F2053" s="508">
        <v>1</v>
      </c>
      <c r="G2053" s="509">
        <v>0</v>
      </c>
    </row>
    <row r="2054" spans="1:7">
      <c r="A2054" s="4"/>
      <c r="B2054" s="4"/>
      <c r="C2054" s="504" t="s">
        <v>318</v>
      </c>
      <c r="D2054" s="505" t="s">
        <v>287</v>
      </c>
      <c r="E2054" s="507">
        <v>1</v>
      </c>
      <c r="F2054" s="508">
        <v>0</v>
      </c>
      <c r="G2054" s="509">
        <v>1</v>
      </c>
    </row>
    <row r="2055" spans="1:7">
      <c r="A2055" s="4"/>
      <c r="B2055" s="4"/>
      <c r="C2055" s="504" t="s">
        <v>318</v>
      </c>
      <c r="D2055" s="505" t="s">
        <v>291</v>
      </c>
      <c r="E2055" s="507">
        <v>1</v>
      </c>
      <c r="F2055" s="508">
        <v>1</v>
      </c>
      <c r="G2055" s="509">
        <v>0</v>
      </c>
    </row>
    <row r="2056" spans="1:7">
      <c r="A2056" s="4"/>
      <c r="B2056" s="4"/>
      <c r="C2056" s="504" t="s">
        <v>318</v>
      </c>
      <c r="D2056" s="505" t="s">
        <v>1143</v>
      </c>
      <c r="E2056" s="507">
        <v>1</v>
      </c>
      <c r="F2056" s="508">
        <v>1</v>
      </c>
      <c r="G2056" s="509">
        <v>0</v>
      </c>
    </row>
    <row r="2057" spans="1:7">
      <c r="A2057" s="4"/>
      <c r="B2057" s="4"/>
      <c r="C2057" s="504" t="s">
        <v>318</v>
      </c>
      <c r="D2057" s="505" t="s">
        <v>285</v>
      </c>
      <c r="E2057" s="507">
        <v>1</v>
      </c>
      <c r="F2057" s="508">
        <v>0</v>
      </c>
      <c r="G2057" s="509">
        <v>0</v>
      </c>
    </row>
    <row r="2058" spans="1:7">
      <c r="A2058" s="4"/>
      <c r="B2058" s="4"/>
      <c r="C2058" s="504" t="s">
        <v>342</v>
      </c>
      <c r="D2058" s="505" t="s">
        <v>319</v>
      </c>
      <c r="E2058" s="507">
        <v>1</v>
      </c>
      <c r="F2058" s="508">
        <v>1</v>
      </c>
      <c r="G2058" s="509">
        <v>0</v>
      </c>
    </row>
    <row r="2059" spans="1:7">
      <c r="A2059" s="4"/>
      <c r="B2059" s="4"/>
      <c r="C2059" s="504" t="s">
        <v>342</v>
      </c>
      <c r="D2059" s="505" t="s">
        <v>481</v>
      </c>
      <c r="E2059" s="507">
        <v>1</v>
      </c>
      <c r="F2059" s="508">
        <v>1</v>
      </c>
      <c r="G2059" s="509">
        <v>0</v>
      </c>
    </row>
    <row r="2060" spans="1:7">
      <c r="A2060" s="4"/>
      <c r="B2060" s="4"/>
      <c r="C2060" s="504" t="s">
        <v>342</v>
      </c>
      <c r="D2060" s="505" t="s">
        <v>631</v>
      </c>
      <c r="E2060" s="507">
        <v>1</v>
      </c>
      <c r="F2060" s="508">
        <v>2</v>
      </c>
      <c r="G2060" s="509">
        <v>0</v>
      </c>
    </row>
    <row r="2061" spans="1:7">
      <c r="A2061" s="4"/>
      <c r="B2061" s="4"/>
      <c r="C2061" s="504" t="s">
        <v>342</v>
      </c>
      <c r="D2061" s="505" t="s">
        <v>213</v>
      </c>
      <c r="E2061" s="507">
        <v>1</v>
      </c>
      <c r="F2061" s="508">
        <v>1</v>
      </c>
      <c r="G2061" s="509">
        <v>0</v>
      </c>
    </row>
    <row r="2062" spans="1:7">
      <c r="A2062" s="4"/>
      <c r="B2062" s="4"/>
      <c r="C2062" s="504" t="s">
        <v>342</v>
      </c>
      <c r="D2062" s="505" t="s">
        <v>408</v>
      </c>
      <c r="E2062" s="507">
        <v>1</v>
      </c>
      <c r="F2062" s="508">
        <v>0</v>
      </c>
      <c r="G2062" s="509">
        <v>0</v>
      </c>
    </row>
    <row r="2063" spans="1:7">
      <c r="A2063" s="4"/>
      <c r="B2063" s="4"/>
      <c r="C2063" s="504" t="s">
        <v>342</v>
      </c>
      <c r="D2063" s="505" t="s">
        <v>461</v>
      </c>
      <c r="E2063" s="507">
        <v>1</v>
      </c>
      <c r="F2063" s="508">
        <v>0</v>
      </c>
      <c r="G2063" s="509">
        <v>0</v>
      </c>
    </row>
    <row r="2064" spans="1:7">
      <c r="A2064" s="4"/>
      <c r="B2064" s="4"/>
      <c r="C2064" s="504" t="s">
        <v>342</v>
      </c>
      <c r="D2064" s="505" t="s">
        <v>527</v>
      </c>
      <c r="E2064" s="507">
        <v>1</v>
      </c>
      <c r="F2064" s="508">
        <v>1</v>
      </c>
      <c r="G2064" s="509">
        <v>0</v>
      </c>
    </row>
    <row r="2065" spans="1:7">
      <c r="A2065" s="4"/>
      <c r="B2065" s="4"/>
      <c r="C2065" s="504" t="s">
        <v>342</v>
      </c>
      <c r="D2065" s="505" t="s">
        <v>997</v>
      </c>
      <c r="E2065" s="507">
        <v>1</v>
      </c>
      <c r="F2065" s="508">
        <v>0</v>
      </c>
      <c r="G2065" s="509">
        <v>0</v>
      </c>
    </row>
    <row r="2066" spans="1:7">
      <c r="A2066" s="4"/>
      <c r="B2066" s="4"/>
      <c r="C2066" s="504" t="s">
        <v>342</v>
      </c>
      <c r="D2066" s="505" t="s">
        <v>647</v>
      </c>
      <c r="E2066" s="507">
        <v>1</v>
      </c>
      <c r="F2066" s="508">
        <v>2</v>
      </c>
      <c r="G2066" s="509">
        <v>0</v>
      </c>
    </row>
    <row r="2067" spans="1:7">
      <c r="A2067" s="4"/>
      <c r="B2067" s="4"/>
      <c r="C2067" s="504" t="s">
        <v>947</v>
      </c>
      <c r="D2067" s="505"/>
      <c r="E2067" s="507">
        <v>1</v>
      </c>
      <c r="F2067" s="508">
        <v>3</v>
      </c>
      <c r="G2067" s="509">
        <v>0</v>
      </c>
    </row>
    <row r="2068" spans="1:7">
      <c r="A2068" s="4"/>
      <c r="B2068" s="4"/>
      <c r="C2068" s="504" t="s">
        <v>658</v>
      </c>
      <c r="D2068" s="505" t="s">
        <v>334</v>
      </c>
      <c r="E2068" s="507">
        <v>1</v>
      </c>
      <c r="F2068" s="508">
        <v>1</v>
      </c>
      <c r="G2068" s="509">
        <v>0</v>
      </c>
    </row>
    <row r="2069" spans="1:7">
      <c r="A2069" s="4"/>
      <c r="B2069" s="4"/>
      <c r="C2069" s="504" t="s">
        <v>691</v>
      </c>
      <c r="D2069" s="505" t="s">
        <v>404</v>
      </c>
      <c r="E2069" s="507">
        <v>1</v>
      </c>
      <c r="F2069" s="508">
        <v>1</v>
      </c>
      <c r="G2069" s="509">
        <v>0</v>
      </c>
    </row>
    <row r="2070" spans="1:7">
      <c r="A2070" s="4"/>
      <c r="B2070" s="4"/>
      <c r="C2070" s="504" t="s">
        <v>1144</v>
      </c>
      <c r="D2070" s="505" t="s">
        <v>1145</v>
      </c>
      <c r="E2070" s="507">
        <v>1</v>
      </c>
      <c r="F2070" s="508">
        <v>0</v>
      </c>
      <c r="G2070" s="509">
        <v>0</v>
      </c>
    </row>
    <row r="2071" spans="1:7">
      <c r="A2071" s="4"/>
      <c r="B2071" s="4"/>
      <c r="C2071" s="504" t="s">
        <v>1146</v>
      </c>
      <c r="D2071" s="505"/>
      <c r="E2071" s="507">
        <v>1</v>
      </c>
      <c r="F2071" s="508">
        <v>1</v>
      </c>
      <c r="G2071" s="509">
        <v>0</v>
      </c>
    </row>
    <row r="2072" spans="1:7">
      <c r="A2072" s="4"/>
      <c r="B2072" s="3" t="s">
        <v>3</v>
      </c>
      <c r="C2072" s="504" t="s">
        <v>1147</v>
      </c>
      <c r="D2072" s="505" t="s">
        <v>1131</v>
      </c>
      <c r="E2072" s="507">
        <v>1</v>
      </c>
      <c r="F2072" s="508">
        <v>1</v>
      </c>
      <c r="G2072" s="509">
        <v>0</v>
      </c>
    </row>
    <row r="2073" spans="1:7">
      <c r="A2073" s="4"/>
      <c r="B2073" s="3" t="s">
        <v>4</v>
      </c>
      <c r="C2073" s="504" t="s">
        <v>325</v>
      </c>
      <c r="D2073" s="505" t="s">
        <v>528</v>
      </c>
      <c r="E2073" s="507">
        <v>1</v>
      </c>
      <c r="F2073" s="508">
        <v>0</v>
      </c>
      <c r="G2073" s="509">
        <v>0</v>
      </c>
    </row>
    <row r="2074" spans="1:7">
      <c r="A2074" s="4"/>
      <c r="B2074" s="3" t="s">
        <v>5</v>
      </c>
      <c r="C2074" s="504" t="s">
        <v>325</v>
      </c>
      <c r="D2074" s="505" t="s">
        <v>285</v>
      </c>
      <c r="E2074" s="507">
        <v>1</v>
      </c>
      <c r="F2074" s="508">
        <v>1</v>
      </c>
      <c r="G2074" s="509">
        <v>0</v>
      </c>
    </row>
    <row r="2075" spans="1:7">
      <c r="A2075" s="4"/>
      <c r="B2075" s="4"/>
      <c r="C2075" s="504" t="s">
        <v>1148</v>
      </c>
      <c r="D2075" s="505" t="s">
        <v>1149</v>
      </c>
      <c r="E2075" s="507">
        <v>1</v>
      </c>
      <c r="F2075" s="508">
        <v>0</v>
      </c>
      <c r="G2075" s="509">
        <v>0</v>
      </c>
    </row>
    <row r="2076" spans="1:7">
      <c r="A2076" s="4"/>
      <c r="B2076" s="4"/>
      <c r="C2076" s="504" t="s">
        <v>424</v>
      </c>
      <c r="D2076" s="505" t="s">
        <v>311</v>
      </c>
      <c r="E2076" s="507">
        <v>1</v>
      </c>
      <c r="F2076" s="508">
        <v>3</v>
      </c>
      <c r="G2076" s="509">
        <v>0</v>
      </c>
    </row>
    <row r="2077" spans="1:7">
      <c r="A2077" s="4"/>
      <c r="B2077" s="4"/>
      <c r="C2077" s="504" t="s">
        <v>424</v>
      </c>
      <c r="D2077" s="505" t="s">
        <v>331</v>
      </c>
      <c r="E2077" s="507">
        <v>1</v>
      </c>
      <c r="F2077" s="508">
        <v>0</v>
      </c>
      <c r="G2077" s="509">
        <v>0</v>
      </c>
    </row>
    <row r="2078" spans="1:7">
      <c r="A2078" s="4"/>
      <c r="B2078" s="4"/>
      <c r="C2078" s="504" t="s">
        <v>424</v>
      </c>
      <c r="D2078" s="505" t="s">
        <v>377</v>
      </c>
      <c r="E2078" s="507">
        <v>1</v>
      </c>
      <c r="F2078" s="508">
        <v>0</v>
      </c>
      <c r="G2078" s="509">
        <v>0</v>
      </c>
    </row>
    <row r="2079" spans="1:7">
      <c r="A2079" s="4"/>
      <c r="B2079" s="4"/>
      <c r="C2079" s="504" t="s">
        <v>329</v>
      </c>
      <c r="D2079" s="505" t="s">
        <v>365</v>
      </c>
      <c r="E2079" s="507">
        <v>1</v>
      </c>
      <c r="F2079" s="508">
        <v>2</v>
      </c>
      <c r="G2079" s="509">
        <v>0</v>
      </c>
    </row>
    <row r="2080" spans="1:7">
      <c r="A2080" s="4"/>
      <c r="B2080" s="4"/>
      <c r="C2080" s="504" t="s">
        <v>329</v>
      </c>
      <c r="D2080" s="505" t="s">
        <v>481</v>
      </c>
      <c r="E2080" s="507">
        <v>1</v>
      </c>
      <c r="F2080" s="508">
        <v>0</v>
      </c>
      <c r="G2080" s="509">
        <v>0</v>
      </c>
    </row>
    <row r="2081" spans="1:7">
      <c r="A2081" s="4"/>
      <c r="B2081" s="4"/>
      <c r="C2081" s="504" t="s">
        <v>329</v>
      </c>
      <c r="D2081" s="505" t="s">
        <v>622</v>
      </c>
      <c r="E2081" s="507">
        <v>1</v>
      </c>
      <c r="F2081" s="508">
        <v>0</v>
      </c>
      <c r="G2081" s="509">
        <v>0</v>
      </c>
    </row>
    <row r="2082" spans="1:7">
      <c r="A2082" s="4"/>
      <c r="B2082" s="4"/>
      <c r="C2082" s="504" t="s">
        <v>329</v>
      </c>
      <c r="D2082" s="505" t="s">
        <v>303</v>
      </c>
      <c r="E2082" s="507">
        <v>1</v>
      </c>
      <c r="F2082" s="508">
        <v>0</v>
      </c>
      <c r="G2082" s="509">
        <v>0</v>
      </c>
    </row>
    <row r="2083" spans="1:7">
      <c r="A2083" s="4"/>
      <c r="B2083" s="4"/>
      <c r="C2083" s="504" t="s">
        <v>329</v>
      </c>
      <c r="D2083" s="505" t="s">
        <v>408</v>
      </c>
      <c r="E2083" s="507">
        <v>1</v>
      </c>
      <c r="F2083" s="508">
        <v>0</v>
      </c>
      <c r="G2083" s="509">
        <v>0</v>
      </c>
    </row>
    <row r="2084" spans="1:7">
      <c r="A2084" s="4"/>
      <c r="B2084" s="4"/>
      <c r="C2084" s="504" t="s">
        <v>329</v>
      </c>
      <c r="D2084" s="505" t="s">
        <v>378</v>
      </c>
      <c r="E2084" s="507">
        <v>1</v>
      </c>
      <c r="F2084" s="508">
        <v>1</v>
      </c>
      <c r="G2084" s="509">
        <v>0</v>
      </c>
    </row>
    <row r="2085" spans="1:7">
      <c r="A2085" s="4"/>
      <c r="B2085" s="4"/>
      <c r="C2085" s="504" t="s">
        <v>329</v>
      </c>
      <c r="D2085" s="505" t="s">
        <v>295</v>
      </c>
      <c r="E2085" s="507">
        <v>1</v>
      </c>
      <c r="F2085" s="508">
        <v>0</v>
      </c>
      <c r="G2085" s="509">
        <v>0</v>
      </c>
    </row>
    <row r="2086" spans="1:7">
      <c r="A2086" s="4"/>
      <c r="B2086" s="4"/>
      <c r="C2086" s="504" t="s">
        <v>329</v>
      </c>
      <c r="D2086" s="505" t="s">
        <v>424</v>
      </c>
      <c r="E2086" s="507">
        <v>1</v>
      </c>
      <c r="F2086" s="508">
        <v>0</v>
      </c>
      <c r="G2086" s="509">
        <v>0</v>
      </c>
    </row>
    <row r="2087" spans="1:7">
      <c r="A2087" s="4"/>
      <c r="B2087" s="4"/>
      <c r="C2087" s="504" t="s">
        <v>1151</v>
      </c>
      <c r="D2087" s="505" t="s">
        <v>269</v>
      </c>
      <c r="E2087" s="507">
        <v>1</v>
      </c>
      <c r="F2087" s="508">
        <v>1</v>
      </c>
      <c r="G2087" s="509">
        <v>0</v>
      </c>
    </row>
    <row r="2088" spans="1:7">
      <c r="A2088" s="4"/>
      <c r="B2088" s="4"/>
      <c r="C2088" s="504" t="s">
        <v>970</v>
      </c>
      <c r="D2088" s="505" t="s">
        <v>740</v>
      </c>
      <c r="E2088" s="507">
        <v>1</v>
      </c>
      <c r="F2088" s="508">
        <v>0</v>
      </c>
      <c r="G2088" s="509">
        <v>0</v>
      </c>
    </row>
    <row r="2089" spans="1:7">
      <c r="A2089" s="4"/>
      <c r="B2089" s="4"/>
      <c r="C2089" s="504" t="s">
        <v>288</v>
      </c>
      <c r="D2089" s="505" t="s">
        <v>58</v>
      </c>
      <c r="E2089" s="507">
        <v>1</v>
      </c>
      <c r="F2089" s="508">
        <v>1</v>
      </c>
      <c r="G2089" s="509">
        <v>0</v>
      </c>
    </row>
    <row r="2090" spans="1:7">
      <c r="A2090" s="4"/>
      <c r="B2090" s="4"/>
      <c r="C2090" s="504" t="s">
        <v>288</v>
      </c>
      <c r="D2090" s="505" t="s">
        <v>745</v>
      </c>
      <c r="E2090" s="507">
        <v>1</v>
      </c>
      <c r="F2090" s="508">
        <v>1</v>
      </c>
      <c r="G2090" s="509">
        <v>0</v>
      </c>
    </row>
    <row r="2091" spans="1:7">
      <c r="A2091" s="4"/>
      <c r="B2091" s="4"/>
      <c r="C2091" s="504" t="s">
        <v>288</v>
      </c>
      <c r="D2091" s="505" t="s">
        <v>802</v>
      </c>
      <c r="E2091" s="507">
        <v>1</v>
      </c>
      <c r="F2091" s="508">
        <v>2</v>
      </c>
      <c r="G2091" s="509">
        <v>0</v>
      </c>
    </row>
    <row r="2092" spans="1:7">
      <c r="A2092" s="4"/>
      <c r="B2092" s="4"/>
      <c r="C2092" s="504" t="s">
        <v>288</v>
      </c>
      <c r="D2092" s="505" t="s">
        <v>283</v>
      </c>
      <c r="E2092" s="507">
        <v>1</v>
      </c>
      <c r="F2092" s="508">
        <v>1</v>
      </c>
      <c r="G2092" s="509">
        <v>0</v>
      </c>
    </row>
    <row r="2093" spans="1:7">
      <c r="A2093" s="4"/>
      <c r="B2093" s="4"/>
      <c r="C2093" s="504" t="s">
        <v>288</v>
      </c>
      <c r="D2093" s="505" t="s">
        <v>696</v>
      </c>
      <c r="E2093" s="507">
        <v>1</v>
      </c>
      <c r="F2093" s="508">
        <v>2</v>
      </c>
      <c r="G2093" s="509">
        <v>0</v>
      </c>
    </row>
    <row r="2094" spans="1:7">
      <c r="A2094" s="4"/>
      <c r="B2094" s="4"/>
      <c r="C2094" s="504" t="s">
        <v>288</v>
      </c>
      <c r="D2094" s="505" t="s">
        <v>599</v>
      </c>
      <c r="E2094" s="507">
        <v>1</v>
      </c>
      <c r="F2094" s="508">
        <v>1</v>
      </c>
      <c r="G2094" s="509">
        <v>0</v>
      </c>
    </row>
    <row r="2095" spans="1:7">
      <c r="A2095" s="4"/>
      <c r="B2095" s="4"/>
      <c r="C2095" s="504" t="s">
        <v>288</v>
      </c>
      <c r="D2095" s="505" t="s">
        <v>503</v>
      </c>
      <c r="E2095" s="507">
        <v>1</v>
      </c>
      <c r="F2095" s="508">
        <v>1</v>
      </c>
      <c r="G2095" s="509">
        <v>0</v>
      </c>
    </row>
    <row r="2096" spans="1:7">
      <c r="A2096" s="4"/>
      <c r="B2096" s="4"/>
      <c r="C2096" s="504" t="s">
        <v>288</v>
      </c>
      <c r="D2096" s="505" t="s">
        <v>698</v>
      </c>
      <c r="E2096" s="507">
        <v>1</v>
      </c>
      <c r="F2096" s="508">
        <v>1</v>
      </c>
      <c r="G2096" s="509">
        <v>0</v>
      </c>
    </row>
    <row r="2097" spans="1:7">
      <c r="A2097" s="4"/>
      <c r="B2097" s="4"/>
      <c r="C2097" s="504" t="s">
        <v>288</v>
      </c>
      <c r="D2097" s="505" t="s">
        <v>405</v>
      </c>
      <c r="E2097" s="507">
        <v>1</v>
      </c>
      <c r="F2097" s="508">
        <v>2</v>
      </c>
      <c r="G2097" s="509">
        <v>0</v>
      </c>
    </row>
    <row r="2098" spans="1:7">
      <c r="A2098" s="4"/>
      <c r="B2098" s="4"/>
      <c r="C2098" s="504" t="s">
        <v>288</v>
      </c>
      <c r="D2098" s="505" t="s">
        <v>655</v>
      </c>
      <c r="E2098" s="507">
        <v>1</v>
      </c>
      <c r="F2098" s="508">
        <v>2</v>
      </c>
      <c r="G2098" s="509">
        <v>0</v>
      </c>
    </row>
    <row r="2099" spans="1:7">
      <c r="A2099" s="4"/>
      <c r="B2099" s="4"/>
      <c r="C2099" s="504" t="s">
        <v>288</v>
      </c>
      <c r="D2099" s="505" t="s">
        <v>377</v>
      </c>
      <c r="E2099" s="507">
        <v>1</v>
      </c>
      <c r="F2099" s="508">
        <v>0</v>
      </c>
      <c r="G2099" s="509">
        <v>0</v>
      </c>
    </row>
    <row r="2100" spans="1:7">
      <c r="A2100" s="4"/>
      <c r="B2100" s="4"/>
      <c r="C2100" s="504" t="s">
        <v>288</v>
      </c>
      <c r="D2100" s="505" t="s">
        <v>296</v>
      </c>
      <c r="E2100" s="507">
        <v>1</v>
      </c>
      <c r="F2100" s="508">
        <v>1</v>
      </c>
      <c r="G2100" s="509">
        <v>0</v>
      </c>
    </row>
    <row r="2101" spans="1:7">
      <c r="A2101" s="4"/>
      <c r="B2101" s="4"/>
      <c r="C2101" s="504" t="s">
        <v>288</v>
      </c>
      <c r="D2101" s="505" t="s">
        <v>337</v>
      </c>
      <c r="E2101" s="507">
        <v>1</v>
      </c>
      <c r="F2101" s="508">
        <v>2</v>
      </c>
      <c r="G2101" s="509">
        <v>0</v>
      </c>
    </row>
    <row r="2102" spans="1:7">
      <c r="A2102" s="4"/>
      <c r="B2102" s="4"/>
      <c r="C2102" s="504" t="s">
        <v>288</v>
      </c>
      <c r="D2102" s="505" t="s">
        <v>1154</v>
      </c>
      <c r="E2102" s="507">
        <v>1</v>
      </c>
      <c r="F2102" s="508">
        <v>2</v>
      </c>
      <c r="G2102" s="509">
        <v>0</v>
      </c>
    </row>
    <row r="2103" spans="1:7">
      <c r="A2103" s="4"/>
      <c r="B2103" s="4"/>
      <c r="C2103" s="504" t="s">
        <v>288</v>
      </c>
      <c r="D2103" s="505" t="s">
        <v>750</v>
      </c>
      <c r="E2103" s="507">
        <v>1</v>
      </c>
      <c r="F2103" s="508">
        <v>2</v>
      </c>
      <c r="G2103" s="509">
        <v>0</v>
      </c>
    </row>
    <row r="2104" spans="1:7">
      <c r="A2104" s="4"/>
      <c r="B2104" s="4"/>
      <c r="C2104" s="504" t="s">
        <v>288</v>
      </c>
      <c r="D2104" s="505" t="s">
        <v>1130</v>
      </c>
      <c r="E2104" s="507">
        <v>1</v>
      </c>
      <c r="F2104" s="508">
        <v>3</v>
      </c>
      <c r="G2104" s="509">
        <v>0</v>
      </c>
    </row>
    <row r="2105" spans="1:7">
      <c r="A2105" s="4"/>
      <c r="B2105" s="4"/>
      <c r="C2105" s="504" t="s">
        <v>288</v>
      </c>
      <c r="D2105" s="505" t="s">
        <v>7</v>
      </c>
      <c r="E2105" s="507">
        <v>1</v>
      </c>
      <c r="F2105" s="508">
        <v>0</v>
      </c>
      <c r="G2105" s="509">
        <v>0</v>
      </c>
    </row>
    <row r="2106" spans="1:7">
      <c r="A2106" s="4"/>
      <c r="B2106" s="4"/>
      <c r="C2106" s="504" t="s">
        <v>288</v>
      </c>
      <c r="D2106" s="505" t="s">
        <v>505</v>
      </c>
      <c r="E2106" s="507">
        <v>1</v>
      </c>
      <c r="F2106" s="508">
        <v>1</v>
      </c>
      <c r="G2106" s="509">
        <v>0</v>
      </c>
    </row>
    <row r="2107" spans="1:7">
      <c r="A2107" s="4"/>
      <c r="B2107" s="3"/>
      <c r="C2107" s="504" t="s">
        <v>288</v>
      </c>
      <c r="D2107" s="505" t="s">
        <v>395</v>
      </c>
      <c r="E2107" s="507">
        <v>1</v>
      </c>
      <c r="F2107" s="508">
        <v>1</v>
      </c>
      <c r="G2107" s="509">
        <v>0</v>
      </c>
    </row>
    <row r="2108" spans="1:7">
      <c r="A2108" s="4"/>
      <c r="B2108" s="208"/>
      <c r="C2108" s="504" t="s">
        <v>288</v>
      </c>
      <c r="D2108" s="505" t="s">
        <v>751</v>
      </c>
      <c r="E2108" s="507">
        <v>1</v>
      </c>
      <c r="F2108" s="508">
        <v>2</v>
      </c>
      <c r="G2108" s="509">
        <v>0</v>
      </c>
    </row>
    <row r="2109" spans="1:7">
      <c r="A2109" s="4"/>
      <c r="B2109" s="3"/>
      <c r="C2109" s="504" t="s">
        <v>288</v>
      </c>
      <c r="D2109" s="505" t="s">
        <v>752</v>
      </c>
      <c r="E2109" s="507">
        <v>1</v>
      </c>
      <c r="F2109" s="508">
        <v>1</v>
      </c>
      <c r="G2109" s="509">
        <v>0</v>
      </c>
    </row>
    <row r="2110" spans="1:7">
      <c r="A2110" s="4"/>
      <c r="B2110" s="4"/>
      <c r="C2110" s="504" t="s">
        <v>288</v>
      </c>
      <c r="D2110" s="505" t="s">
        <v>436</v>
      </c>
      <c r="E2110" s="507">
        <v>1</v>
      </c>
      <c r="F2110" s="508">
        <v>1</v>
      </c>
      <c r="G2110" s="509">
        <v>0</v>
      </c>
    </row>
    <row r="2111" spans="1:7">
      <c r="A2111" s="4"/>
      <c r="B2111" s="4"/>
      <c r="C2111" s="504" t="s">
        <v>288</v>
      </c>
      <c r="D2111" s="505" t="s">
        <v>1156</v>
      </c>
      <c r="E2111" s="507">
        <v>1</v>
      </c>
      <c r="F2111" s="508">
        <v>2</v>
      </c>
      <c r="G2111" s="509">
        <v>0</v>
      </c>
    </row>
    <row r="2112" spans="1:7">
      <c r="A2112" s="4"/>
      <c r="B2112" s="4"/>
      <c r="C2112" s="504" t="s">
        <v>288</v>
      </c>
      <c r="D2112" s="505" t="s">
        <v>325</v>
      </c>
      <c r="E2112" s="507">
        <v>1</v>
      </c>
      <c r="F2112" s="508">
        <v>0</v>
      </c>
      <c r="G2112" s="509">
        <v>0</v>
      </c>
    </row>
    <row r="2113" spans="1:7">
      <c r="A2113" s="4"/>
      <c r="B2113" s="4"/>
      <c r="C2113" s="504" t="s">
        <v>288</v>
      </c>
      <c r="D2113" s="505" t="s">
        <v>558</v>
      </c>
      <c r="E2113" s="507">
        <v>1</v>
      </c>
      <c r="F2113" s="508">
        <v>1</v>
      </c>
      <c r="G2113" s="509">
        <v>0</v>
      </c>
    </row>
    <row r="2114" spans="1:7">
      <c r="A2114" s="4"/>
      <c r="B2114" s="4"/>
      <c r="C2114" s="504" t="s">
        <v>288</v>
      </c>
      <c r="D2114" s="505" t="s">
        <v>127</v>
      </c>
      <c r="E2114" s="507">
        <v>1</v>
      </c>
      <c r="F2114" s="508">
        <v>1</v>
      </c>
      <c r="G2114" s="509">
        <v>0</v>
      </c>
    </row>
    <row r="2115" spans="1:7">
      <c r="A2115" s="4"/>
      <c r="B2115" s="4"/>
      <c r="C2115" s="504" t="s">
        <v>288</v>
      </c>
      <c r="D2115" s="505" t="s">
        <v>1014</v>
      </c>
      <c r="E2115" s="507">
        <v>1</v>
      </c>
      <c r="F2115" s="508">
        <v>1</v>
      </c>
      <c r="G2115" s="509">
        <v>0</v>
      </c>
    </row>
    <row r="2116" spans="1:7">
      <c r="A2116" s="4"/>
      <c r="B2116" s="4"/>
      <c r="C2116" s="504" t="s">
        <v>288</v>
      </c>
      <c r="D2116" s="505" t="s">
        <v>1158</v>
      </c>
      <c r="E2116" s="507">
        <v>1</v>
      </c>
      <c r="F2116" s="508">
        <v>1</v>
      </c>
      <c r="G2116" s="509">
        <v>0</v>
      </c>
    </row>
    <row r="2117" spans="1:7">
      <c r="A2117" s="4"/>
      <c r="B2117" s="4"/>
      <c r="C2117" s="504" t="s">
        <v>1159</v>
      </c>
      <c r="D2117" s="505"/>
      <c r="E2117" s="507">
        <v>1</v>
      </c>
      <c r="F2117" s="508">
        <v>0</v>
      </c>
      <c r="G2117" s="509">
        <v>0</v>
      </c>
    </row>
    <row r="2118" spans="1:7">
      <c r="A2118" s="4"/>
      <c r="B2118" s="4"/>
      <c r="C2118" s="504" t="s">
        <v>1160</v>
      </c>
      <c r="D2118" s="505"/>
      <c r="E2118" s="507">
        <v>1</v>
      </c>
      <c r="F2118" s="508">
        <v>1</v>
      </c>
      <c r="G2118" s="509">
        <v>1</v>
      </c>
    </row>
    <row r="2119" spans="1:7">
      <c r="A2119" s="4"/>
      <c r="B2119" s="4"/>
      <c r="C2119" s="504" t="s">
        <v>1162</v>
      </c>
      <c r="D2119" s="505"/>
      <c r="E2119" s="507">
        <v>1</v>
      </c>
      <c r="F2119" s="508">
        <v>0</v>
      </c>
      <c r="G2119" s="509">
        <v>0</v>
      </c>
    </row>
    <row r="2120" spans="1:7">
      <c r="A2120" s="4"/>
      <c r="B2120" s="4"/>
      <c r="C2120" s="504" t="s">
        <v>1163</v>
      </c>
      <c r="D2120" s="505"/>
      <c r="E2120" s="507">
        <v>1</v>
      </c>
      <c r="F2120" s="508">
        <v>1</v>
      </c>
      <c r="G2120" s="509">
        <v>0</v>
      </c>
    </row>
    <row r="2121" spans="1:7">
      <c r="A2121" s="4"/>
      <c r="B2121" s="4"/>
      <c r="C2121" s="504" t="s">
        <v>1164</v>
      </c>
      <c r="D2121" s="505"/>
      <c r="E2121" s="507">
        <v>1</v>
      </c>
      <c r="F2121" s="508">
        <v>1</v>
      </c>
      <c r="G2121" s="509">
        <v>0</v>
      </c>
    </row>
    <row r="2122" spans="1:7">
      <c r="A2122" s="4"/>
      <c r="B2122" s="4"/>
      <c r="C2122" s="504" t="s">
        <v>844</v>
      </c>
      <c r="D2122" s="505" t="s">
        <v>1165</v>
      </c>
      <c r="E2122" s="507">
        <v>1</v>
      </c>
      <c r="F2122" s="508">
        <v>1</v>
      </c>
      <c r="G2122" s="509">
        <v>0</v>
      </c>
    </row>
    <row r="2123" spans="1:7">
      <c r="A2123" s="4"/>
      <c r="B2123" s="4"/>
      <c r="C2123" s="504" t="s">
        <v>844</v>
      </c>
      <c r="D2123" s="505" t="s">
        <v>1166</v>
      </c>
      <c r="E2123" s="507">
        <v>1</v>
      </c>
      <c r="F2123" s="508">
        <v>0</v>
      </c>
      <c r="G2123" s="509">
        <v>0</v>
      </c>
    </row>
    <row r="2124" spans="1:7">
      <c r="A2124" s="4"/>
      <c r="B2124" s="4"/>
      <c r="C2124" s="504" t="s">
        <v>1167</v>
      </c>
      <c r="D2124" s="505"/>
      <c r="E2124" s="507">
        <v>1</v>
      </c>
      <c r="F2124" s="508">
        <v>0</v>
      </c>
      <c r="G2124" s="509">
        <v>0</v>
      </c>
    </row>
    <row r="2125" spans="1:7">
      <c r="A2125" s="4"/>
      <c r="B2125" s="4"/>
      <c r="C2125" s="504" t="s">
        <v>1168</v>
      </c>
      <c r="D2125" s="505"/>
      <c r="E2125" s="507">
        <v>1</v>
      </c>
      <c r="F2125" s="508">
        <v>1</v>
      </c>
      <c r="G2125" s="509">
        <v>0</v>
      </c>
    </row>
    <row r="2126" spans="1:7">
      <c r="A2126" s="4"/>
      <c r="B2126" s="4"/>
      <c r="C2126" s="504" t="s">
        <v>1168</v>
      </c>
      <c r="D2126" s="505" t="s">
        <v>287</v>
      </c>
      <c r="E2126" s="507">
        <v>1</v>
      </c>
      <c r="F2126" s="508">
        <v>0</v>
      </c>
      <c r="G2126" s="509">
        <v>0</v>
      </c>
    </row>
    <row r="2127" spans="1:7">
      <c r="A2127" s="4"/>
      <c r="B2127" s="4"/>
      <c r="C2127" s="504" t="s">
        <v>1169</v>
      </c>
      <c r="D2127" s="505" t="s">
        <v>82</v>
      </c>
      <c r="E2127" s="507">
        <v>1</v>
      </c>
      <c r="F2127" s="508">
        <v>2</v>
      </c>
      <c r="G2127" s="509">
        <v>0</v>
      </c>
    </row>
    <row r="2128" spans="1:7">
      <c r="A2128" s="4"/>
      <c r="B2128" s="4"/>
      <c r="C2128" s="504" t="s">
        <v>1024</v>
      </c>
      <c r="D2128" s="505" t="s">
        <v>813</v>
      </c>
      <c r="E2128" s="507">
        <v>1</v>
      </c>
      <c r="F2128" s="508">
        <v>1</v>
      </c>
      <c r="G2128" s="509">
        <v>0</v>
      </c>
    </row>
    <row r="2129" spans="1:7">
      <c r="A2129" s="4"/>
      <c r="B2129" s="4"/>
      <c r="C2129" s="504" t="s">
        <v>285</v>
      </c>
      <c r="D2129" s="505" t="s">
        <v>1170</v>
      </c>
      <c r="E2129" s="507">
        <v>1</v>
      </c>
      <c r="F2129" s="508">
        <v>1</v>
      </c>
      <c r="G2129" s="509">
        <v>0</v>
      </c>
    </row>
    <row r="2130" spans="1:7">
      <c r="A2130" s="4"/>
      <c r="B2130" s="4"/>
      <c r="C2130" s="504" t="s">
        <v>285</v>
      </c>
      <c r="D2130" s="505" t="s">
        <v>1171</v>
      </c>
      <c r="E2130" s="507">
        <v>1</v>
      </c>
      <c r="F2130" s="508">
        <v>1</v>
      </c>
      <c r="G2130" s="509">
        <v>0</v>
      </c>
    </row>
    <row r="2131" spans="1:7">
      <c r="A2131" s="4"/>
      <c r="B2131" s="4"/>
      <c r="C2131" s="504" t="s">
        <v>285</v>
      </c>
      <c r="D2131" s="505" t="s">
        <v>742</v>
      </c>
      <c r="E2131" s="507">
        <v>1</v>
      </c>
      <c r="F2131" s="508">
        <v>2</v>
      </c>
      <c r="G2131" s="509">
        <v>0</v>
      </c>
    </row>
    <row r="2132" spans="1:7">
      <c r="A2132" s="4"/>
      <c r="B2132" s="4"/>
      <c r="C2132" s="504" t="s">
        <v>285</v>
      </c>
      <c r="D2132" s="505" t="s">
        <v>478</v>
      </c>
      <c r="E2132" s="507">
        <v>1</v>
      </c>
      <c r="F2132" s="508">
        <v>2</v>
      </c>
      <c r="G2132" s="509">
        <v>0</v>
      </c>
    </row>
    <row r="2133" spans="1:7">
      <c r="A2133" s="4"/>
      <c r="B2133" s="4"/>
      <c r="C2133" s="504" t="s">
        <v>285</v>
      </c>
      <c r="D2133" s="505" t="s">
        <v>584</v>
      </c>
      <c r="E2133" s="507">
        <v>1</v>
      </c>
      <c r="F2133" s="508">
        <v>2</v>
      </c>
      <c r="G2133" s="509">
        <v>0</v>
      </c>
    </row>
    <row r="2134" spans="1:7">
      <c r="A2134" s="4"/>
      <c r="B2134" s="4"/>
      <c r="C2134" s="504" t="s">
        <v>285</v>
      </c>
      <c r="D2134" s="505" t="s">
        <v>508</v>
      </c>
      <c r="E2134" s="507">
        <v>1</v>
      </c>
      <c r="F2134" s="508">
        <v>1</v>
      </c>
      <c r="G2134" s="509">
        <v>0</v>
      </c>
    </row>
    <row r="2135" spans="1:7">
      <c r="A2135" s="4"/>
      <c r="B2135" s="4"/>
      <c r="C2135" s="504" t="s">
        <v>285</v>
      </c>
      <c r="D2135" s="505" t="s">
        <v>745</v>
      </c>
      <c r="E2135" s="507">
        <v>1</v>
      </c>
      <c r="F2135" s="508">
        <v>1</v>
      </c>
      <c r="G2135" s="509">
        <v>0</v>
      </c>
    </row>
    <row r="2136" spans="1:7">
      <c r="A2136" s="4"/>
      <c r="B2136" s="4"/>
      <c r="C2136" s="504" t="s">
        <v>285</v>
      </c>
      <c r="D2136" s="505" t="s">
        <v>483</v>
      </c>
      <c r="E2136" s="507">
        <v>1</v>
      </c>
      <c r="F2136" s="508">
        <v>1</v>
      </c>
      <c r="G2136" s="509">
        <v>0</v>
      </c>
    </row>
    <row r="2137" spans="1:7">
      <c r="A2137" s="4"/>
      <c r="B2137" s="4"/>
      <c r="C2137" s="504" t="s">
        <v>285</v>
      </c>
      <c r="D2137" s="505" t="s">
        <v>809</v>
      </c>
      <c r="E2137" s="507">
        <v>1</v>
      </c>
      <c r="F2137" s="508">
        <v>2</v>
      </c>
      <c r="G2137" s="509">
        <v>0</v>
      </c>
    </row>
    <row r="2138" spans="1:7">
      <c r="A2138" s="4"/>
      <c r="B2138" s="4"/>
      <c r="C2138" s="504" t="s">
        <v>285</v>
      </c>
      <c r="D2138" s="505" t="s">
        <v>405</v>
      </c>
      <c r="E2138" s="507">
        <v>1</v>
      </c>
      <c r="F2138" s="508">
        <v>1</v>
      </c>
      <c r="G2138" s="509">
        <v>0</v>
      </c>
    </row>
    <row r="2139" spans="1:7">
      <c r="A2139" s="4"/>
      <c r="B2139" s="4"/>
      <c r="C2139" s="504" t="s">
        <v>285</v>
      </c>
      <c r="D2139" s="505" t="s">
        <v>581</v>
      </c>
      <c r="E2139" s="507">
        <v>1</v>
      </c>
      <c r="F2139" s="508">
        <v>0</v>
      </c>
      <c r="G2139" s="509">
        <v>0</v>
      </c>
    </row>
    <row r="2140" spans="1:7">
      <c r="A2140" s="4"/>
      <c r="B2140" s="4"/>
      <c r="C2140" s="504" t="s">
        <v>285</v>
      </c>
      <c r="D2140" s="505" t="s">
        <v>603</v>
      </c>
      <c r="E2140" s="507">
        <v>1</v>
      </c>
      <c r="F2140" s="508">
        <v>0</v>
      </c>
      <c r="G2140" s="509">
        <v>0</v>
      </c>
    </row>
    <row r="2141" spans="1:7">
      <c r="A2141" s="4"/>
      <c r="B2141" s="4"/>
      <c r="C2141" s="504" t="s">
        <v>285</v>
      </c>
      <c r="D2141" s="505" t="s">
        <v>828</v>
      </c>
      <c r="E2141" s="507">
        <v>1</v>
      </c>
      <c r="F2141" s="508">
        <v>0</v>
      </c>
      <c r="G2141" s="509">
        <v>0</v>
      </c>
    </row>
    <row r="2142" spans="1:7">
      <c r="A2142" s="4"/>
      <c r="B2142" s="4"/>
      <c r="C2142" s="504" t="s">
        <v>285</v>
      </c>
      <c r="D2142" s="505" t="s">
        <v>366</v>
      </c>
      <c r="E2142" s="507">
        <v>1</v>
      </c>
      <c r="F2142" s="508">
        <v>1</v>
      </c>
      <c r="G2142" s="509">
        <v>0</v>
      </c>
    </row>
    <row r="2143" spans="1:7">
      <c r="A2143" s="4"/>
      <c r="B2143" s="4"/>
      <c r="C2143" s="504" t="s">
        <v>285</v>
      </c>
      <c r="D2143" s="505" t="s">
        <v>389</v>
      </c>
      <c r="E2143" s="507">
        <v>1</v>
      </c>
      <c r="F2143" s="508">
        <v>1</v>
      </c>
      <c r="G2143" s="509">
        <v>0</v>
      </c>
    </row>
    <row r="2144" spans="1:7">
      <c r="A2144" s="4"/>
      <c r="B2144" s="4"/>
      <c r="C2144" s="504" t="s">
        <v>285</v>
      </c>
      <c r="D2144" s="505" t="s">
        <v>1085</v>
      </c>
      <c r="E2144" s="507">
        <v>1</v>
      </c>
      <c r="F2144" s="508">
        <v>3</v>
      </c>
      <c r="G2144" s="509">
        <v>0</v>
      </c>
    </row>
    <row r="2145" spans="1:7">
      <c r="A2145" s="4"/>
      <c r="B2145" s="4"/>
      <c r="C2145" s="504" t="s">
        <v>285</v>
      </c>
      <c r="D2145" s="505" t="s">
        <v>752</v>
      </c>
      <c r="E2145" s="507">
        <v>1</v>
      </c>
      <c r="F2145" s="508">
        <v>1</v>
      </c>
      <c r="G2145" s="509">
        <v>0</v>
      </c>
    </row>
    <row r="2146" spans="1:7">
      <c r="A2146" s="4"/>
      <c r="B2146" s="4"/>
      <c r="C2146" s="504" t="s">
        <v>285</v>
      </c>
      <c r="D2146" s="505" t="s">
        <v>545</v>
      </c>
      <c r="E2146" s="507">
        <v>1</v>
      </c>
      <c r="F2146" s="508">
        <v>1</v>
      </c>
      <c r="G2146" s="509">
        <v>0</v>
      </c>
    </row>
    <row r="2147" spans="1:7">
      <c r="A2147" s="4"/>
      <c r="B2147" s="4"/>
      <c r="C2147" s="504" t="s">
        <v>285</v>
      </c>
      <c r="D2147" s="505" t="s">
        <v>886</v>
      </c>
      <c r="E2147" s="507">
        <v>1</v>
      </c>
      <c r="F2147" s="508">
        <v>3</v>
      </c>
      <c r="G2147" s="509">
        <v>0</v>
      </c>
    </row>
    <row r="2148" spans="1:7">
      <c r="A2148" s="4"/>
      <c r="B2148" s="4"/>
      <c r="C2148" s="504" t="s">
        <v>285</v>
      </c>
      <c r="D2148" s="505" t="s">
        <v>304</v>
      </c>
      <c r="E2148" s="507">
        <v>1</v>
      </c>
      <c r="F2148" s="508">
        <v>0</v>
      </c>
      <c r="G2148" s="509">
        <v>0</v>
      </c>
    </row>
    <row r="2149" spans="1:7">
      <c r="A2149" s="4"/>
      <c r="B2149" s="4"/>
      <c r="C2149" s="504" t="s">
        <v>285</v>
      </c>
      <c r="D2149" s="505" t="s">
        <v>726</v>
      </c>
      <c r="E2149" s="507">
        <v>1</v>
      </c>
      <c r="F2149" s="508">
        <v>3</v>
      </c>
      <c r="G2149" s="509">
        <v>0</v>
      </c>
    </row>
    <row r="2150" spans="1:7">
      <c r="A2150" s="4"/>
      <c r="B2150" s="4"/>
      <c r="C2150" s="504" t="s">
        <v>285</v>
      </c>
      <c r="D2150" s="505" t="s">
        <v>1176</v>
      </c>
      <c r="E2150" s="507">
        <v>1</v>
      </c>
      <c r="F2150" s="508">
        <v>0</v>
      </c>
      <c r="G2150" s="509">
        <v>0</v>
      </c>
    </row>
    <row r="2151" spans="1:7">
      <c r="A2151" s="4"/>
      <c r="B2151" s="4"/>
      <c r="C2151" s="504" t="s">
        <v>285</v>
      </c>
      <c r="D2151" s="505" t="s">
        <v>315</v>
      </c>
      <c r="E2151" s="507">
        <v>1</v>
      </c>
      <c r="F2151" s="508">
        <v>1</v>
      </c>
      <c r="G2151" s="509">
        <v>0</v>
      </c>
    </row>
    <row r="2152" spans="1:7">
      <c r="A2152" s="4"/>
      <c r="B2152" s="4"/>
      <c r="C2152" s="504" t="s">
        <v>285</v>
      </c>
      <c r="D2152" s="505" t="s">
        <v>1177</v>
      </c>
      <c r="E2152" s="507">
        <v>1</v>
      </c>
      <c r="F2152" s="508">
        <v>2</v>
      </c>
      <c r="G2152" s="509">
        <v>0</v>
      </c>
    </row>
    <row r="2153" spans="1:7">
      <c r="A2153" s="4"/>
      <c r="B2153" s="4"/>
      <c r="C2153" s="504" t="s">
        <v>285</v>
      </c>
      <c r="D2153" s="505" t="s">
        <v>1178</v>
      </c>
      <c r="E2153" s="507">
        <v>1</v>
      </c>
      <c r="F2153" s="508">
        <v>2</v>
      </c>
      <c r="G2153" s="509">
        <v>1</v>
      </c>
    </row>
    <row r="2154" spans="1:7">
      <c r="A2154" s="4"/>
      <c r="B2154" s="4"/>
      <c r="C2154" s="504" t="s">
        <v>285</v>
      </c>
      <c r="D2154" s="505" t="s">
        <v>1179</v>
      </c>
      <c r="E2154" s="507">
        <v>1</v>
      </c>
      <c r="F2154" s="508">
        <v>1</v>
      </c>
      <c r="G2154" s="509">
        <v>0</v>
      </c>
    </row>
    <row r="2155" spans="1:7">
      <c r="A2155" s="4"/>
      <c r="B2155" s="4"/>
      <c r="C2155" s="504" t="s">
        <v>285</v>
      </c>
      <c r="D2155" s="505" t="s">
        <v>675</v>
      </c>
      <c r="E2155" s="507">
        <v>1</v>
      </c>
      <c r="F2155" s="508">
        <v>0</v>
      </c>
      <c r="G2155" s="509">
        <v>0</v>
      </c>
    </row>
    <row r="2156" spans="1:7">
      <c r="A2156" s="4"/>
      <c r="B2156" s="4"/>
      <c r="C2156" s="504" t="s">
        <v>285</v>
      </c>
      <c r="D2156" s="505" t="s">
        <v>409</v>
      </c>
      <c r="E2156" s="507">
        <v>1</v>
      </c>
      <c r="F2156" s="508">
        <v>0</v>
      </c>
      <c r="G2156" s="509">
        <v>0</v>
      </c>
    </row>
    <row r="2157" spans="1:7">
      <c r="A2157" s="4"/>
      <c r="B2157" s="4"/>
      <c r="C2157" s="504" t="s">
        <v>127</v>
      </c>
      <c r="D2157" s="505" t="s">
        <v>740</v>
      </c>
      <c r="E2157" s="507">
        <v>1</v>
      </c>
      <c r="F2157" s="508">
        <v>1</v>
      </c>
      <c r="G2157" s="509">
        <v>0</v>
      </c>
    </row>
    <row r="2158" spans="1:7">
      <c r="A2158" s="4"/>
      <c r="B2158" s="4"/>
      <c r="C2158" s="504" t="s">
        <v>127</v>
      </c>
      <c r="D2158" s="505" t="s">
        <v>289</v>
      </c>
      <c r="E2158" s="507">
        <v>1</v>
      </c>
      <c r="F2158" s="508">
        <v>1</v>
      </c>
      <c r="G2158" s="509">
        <v>0</v>
      </c>
    </row>
    <row r="2159" spans="1:7">
      <c r="A2159" s="4"/>
      <c r="B2159" s="4"/>
      <c r="C2159" s="504" t="s">
        <v>127</v>
      </c>
      <c r="D2159" s="505" t="s">
        <v>539</v>
      </c>
      <c r="E2159" s="507">
        <v>1</v>
      </c>
      <c r="F2159" s="508">
        <v>0</v>
      </c>
      <c r="G2159" s="509">
        <v>0</v>
      </c>
    </row>
    <row r="2160" spans="1:7">
      <c r="A2160" s="4"/>
      <c r="B2160" s="4"/>
      <c r="C2160" s="504" t="s">
        <v>127</v>
      </c>
      <c r="D2160" s="505" t="s">
        <v>520</v>
      </c>
      <c r="E2160" s="507">
        <v>1</v>
      </c>
      <c r="F2160" s="508">
        <v>1</v>
      </c>
      <c r="G2160" s="509">
        <v>0</v>
      </c>
    </row>
    <row r="2161" spans="1:7">
      <c r="A2161" s="4"/>
      <c r="B2161" s="4"/>
      <c r="C2161" s="504" t="s">
        <v>127</v>
      </c>
      <c r="D2161" s="505" t="s">
        <v>1182</v>
      </c>
      <c r="E2161" s="507">
        <v>1</v>
      </c>
      <c r="F2161" s="508">
        <v>2</v>
      </c>
      <c r="G2161" s="509">
        <v>0</v>
      </c>
    </row>
    <row r="2162" spans="1:7">
      <c r="A2162" s="4"/>
      <c r="B2162" s="4"/>
      <c r="C2162" s="504" t="s">
        <v>127</v>
      </c>
      <c r="D2162" s="505" t="s">
        <v>956</v>
      </c>
      <c r="E2162" s="507">
        <v>1</v>
      </c>
      <c r="F2162" s="508">
        <v>2</v>
      </c>
      <c r="G2162" s="509">
        <v>0</v>
      </c>
    </row>
    <row r="2163" spans="1:7">
      <c r="A2163" s="4"/>
      <c r="B2163" s="4"/>
      <c r="C2163" s="504" t="s">
        <v>127</v>
      </c>
      <c r="D2163" s="505" t="s">
        <v>1076</v>
      </c>
      <c r="E2163" s="507">
        <v>1</v>
      </c>
      <c r="F2163" s="508">
        <v>0</v>
      </c>
      <c r="G2163" s="509">
        <v>0</v>
      </c>
    </row>
    <row r="2164" spans="1:7">
      <c r="A2164" s="4"/>
      <c r="B2164" s="4"/>
      <c r="C2164" s="504" t="s">
        <v>127</v>
      </c>
      <c r="D2164" s="505" t="s">
        <v>1143</v>
      </c>
      <c r="E2164" s="507">
        <v>1</v>
      </c>
      <c r="F2164" s="508">
        <v>1</v>
      </c>
      <c r="G2164" s="509">
        <v>0</v>
      </c>
    </row>
    <row r="2165" spans="1:7">
      <c r="A2165" s="4"/>
      <c r="B2165" s="4"/>
      <c r="C2165" s="504" t="s">
        <v>127</v>
      </c>
      <c r="D2165" s="505" t="s">
        <v>1108</v>
      </c>
      <c r="E2165" s="507">
        <v>1</v>
      </c>
      <c r="F2165" s="508">
        <v>0</v>
      </c>
      <c r="G2165" s="509">
        <v>0</v>
      </c>
    </row>
    <row r="2166" spans="1:7">
      <c r="A2166" s="4"/>
      <c r="B2166" s="4"/>
      <c r="C2166" s="504" t="s">
        <v>127</v>
      </c>
      <c r="D2166" s="505" t="s">
        <v>318</v>
      </c>
      <c r="E2166" s="507">
        <v>1</v>
      </c>
      <c r="F2166" s="508">
        <v>0</v>
      </c>
      <c r="G2166" s="509">
        <v>0</v>
      </c>
    </row>
    <row r="2167" spans="1:7">
      <c r="A2167" s="4"/>
      <c r="B2167" s="4"/>
      <c r="C2167" s="504" t="s">
        <v>605</v>
      </c>
      <c r="D2167" s="505"/>
      <c r="E2167" s="507">
        <v>1</v>
      </c>
      <c r="F2167" s="508">
        <v>1</v>
      </c>
      <c r="G2167" s="509">
        <v>0</v>
      </c>
    </row>
    <row r="2168" spans="1:7">
      <c r="A2168" s="4"/>
      <c r="B2168" s="4"/>
      <c r="C2168" s="504" t="s">
        <v>1183</v>
      </c>
      <c r="D2168" s="505"/>
      <c r="E2168" s="507">
        <v>1</v>
      </c>
      <c r="F2168" s="508">
        <v>0</v>
      </c>
      <c r="G2168" s="509">
        <v>0</v>
      </c>
    </row>
    <row r="2169" spans="1:7">
      <c r="A2169" s="4"/>
      <c r="B2169" s="4"/>
      <c r="C2169" s="504" t="s">
        <v>304</v>
      </c>
      <c r="D2169" s="505" t="s">
        <v>365</v>
      </c>
      <c r="E2169" s="507">
        <v>1</v>
      </c>
      <c r="F2169" s="508">
        <v>2</v>
      </c>
      <c r="G2169" s="509">
        <v>0</v>
      </c>
    </row>
    <row r="2170" spans="1:7">
      <c r="A2170" s="4"/>
      <c r="B2170" s="4"/>
      <c r="C2170" s="504" t="s">
        <v>304</v>
      </c>
      <c r="D2170" s="505" t="s">
        <v>350</v>
      </c>
      <c r="E2170" s="507">
        <v>1</v>
      </c>
      <c r="F2170" s="508">
        <v>0</v>
      </c>
      <c r="G2170" s="509">
        <v>0</v>
      </c>
    </row>
    <row r="2171" spans="1:7">
      <c r="A2171" s="4"/>
      <c r="B2171" s="4"/>
      <c r="C2171" s="504" t="s">
        <v>304</v>
      </c>
      <c r="D2171" s="505" t="s">
        <v>295</v>
      </c>
      <c r="E2171" s="507">
        <v>1</v>
      </c>
      <c r="F2171" s="508">
        <v>0</v>
      </c>
      <c r="G2171" s="509">
        <v>0</v>
      </c>
    </row>
    <row r="2172" spans="1:7">
      <c r="A2172" s="4"/>
      <c r="B2172" s="4"/>
      <c r="C2172" s="504" t="s">
        <v>459</v>
      </c>
      <c r="D2172" s="505" t="s">
        <v>710</v>
      </c>
      <c r="E2172" s="507">
        <v>1</v>
      </c>
      <c r="F2172" s="508">
        <v>0</v>
      </c>
      <c r="G2172" s="509">
        <v>0</v>
      </c>
    </row>
    <row r="2173" spans="1:7">
      <c r="A2173" s="4"/>
      <c r="B2173" s="4"/>
      <c r="C2173" s="504" t="s">
        <v>1187</v>
      </c>
      <c r="D2173" s="505"/>
      <c r="E2173" s="507">
        <v>1</v>
      </c>
      <c r="F2173" s="508">
        <v>0</v>
      </c>
      <c r="G2173" s="509">
        <v>0</v>
      </c>
    </row>
    <row r="2174" spans="1:7">
      <c r="A2174" s="4"/>
      <c r="B2174" s="4"/>
      <c r="C2174" s="504" t="s">
        <v>1188</v>
      </c>
      <c r="D2174" s="505"/>
      <c r="E2174" s="507">
        <v>1</v>
      </c>
      <c r="F2174" s="508">
        <v>1</v>
      </c>
      <c r="G2174" s="509">
        <v>0</v>
      </c>
    </row>
    <row r="2175" spans="1:7">
      <c r="A2175" s="4"/>
      <c r="B2175" s="4"/>
      <c r="C2175" s="504" t="s">
        <v>1189</v>
      </c>
      <c r="D2175" s="505"/>
      <c r="E2175" s="507">
        <v>1</v>
      </c>
      <c r="F2175" s="508">
        <v>1</v>
      </c>
      <c r="G2175" s="509">
        <v>0</v>
      </c>
    </row>
    <row r="2176" spans="1:7">
      <c r="A2176" s="4"/>
      <c r="B2176" s="4"/>
      <c r="C2176" s="504" t="s">
        <v>566</v>
      </c>
      <c r="D2176" s="505" t="s">
        <v>319</v>
      </c>
      <c r="E2176" s="507">
        <v>1</v>
      </c>
      <c r="F2176" s="508">
        <v>1</v>
      </c>
      <c r="G2176" s="509">
        <v>0</v>
      </c>
    </row>
    <row r="2177" spans="1:7">
      <c r="A2177" s="4"/>
      <c r="B2177" s="4"/>
      <c r="C2177" s="504" t="s">
        <v>566</v>
      </c>
      <c r="D2177" s="505" t="s">
        <v>408</v>
      </c>
      <c r="E2177" s="507">
        <v>1</v>
      </c>
      <c r="F2177" s="508">
        <v>2</v>
      </c>
      <c r="G2177" s="509">
        <v>0</v>
      </c>
    </row>
    <row r="2178" spans="1:7">
      <c r="A2178" s="4"/>
      <c r="B2178" s="4"/>
      <c r="C2178" s="504" t="s">
        <v>566</v>
      </c>
      <c r="D2178" s="505" t="s">
        <v>461</v>
      </c>
      <c r="E2178" s="507">
        <v>1</v>
      </c>
      <c r="F2178" s="508">
        <v>1</v>
      </c>
      <c r="G2178" s="509">
        <v>0</v>
      </c>
    </row>
    <row r="2179" spans="1:7">
      <c r="A2179" s="4"/>
      <c r="B2179" s="4"/>
      <c r="C2179" s="504" t="s">
        <v>566</v>
      </c>
      <c r="D2179" s="505" t="s">
        <v>494</v>
      </c>
      <c r="E2179" s="507">
        <v>1</v>
      </c>
      <c r="F2179" s="508">
        <v>1</v>
      </c>
      <c r="G2179" s="509">
        <v>0</v>
      </c>
    </row>
    <row r="2180" spans="1:7">
      <c r="A2180" s="4"/>
      <c r="B2180" s="4"/>
      <c r="C2180" s="504" t="s">
        <v>315</v>
      </c>
      <c r="D2180" s="505" t="s">
        <v>740</v>
      </c>
      <c r="E2180" s="507">
        <v>1</v>
      </c>
      <c r="F2180" s="508">
        <v>2</v>
      </c>
      <c r="G2180" s="509">
        <v>0</v>
      </c>
    </row>
    <row r="2181" spans="1:7">
      <c r="A2181" s="4"/>
      <c r="B2181" s="4"/>
      <c r="C2181" s="504" t="s">
        <v>315</v>
      </c>
      <c r="D2181" s="505" t="s">
        <v>446</v>
      </c>
      <c r="E2181" s="507">
        <v>1</v>
      </c>
      <c r="F2181" s="508">
        <v>0</v>
      </c>
      <c r="G2181" s="509">
        <v>0</v>
      </c>
    </row>
    <row r="2182" spans="1:7">
      <c r="A2182" s="4"/>
      <c r="B2182" s="4"/>
      <c r="C2182" s="504" t="s">
        <v>315</v>
      </c>
      <c r="D2182" s="505" t="s">
        <v>290</v>
      </c>
      <c r="E2182" s="507">
        <v>1</v>
      </c>
      <c r="F2182" s="508">
        <v>1</v>
      </c>
      <c r="G2182" s="509">
        <v>0</v>
      </c>
    </row>
    <row r="2183" spans="1:7">
      <c r="A2183" s="4"/>
      <c r="B2183" s="4"/>
      <c r="C2183" s="504" t="s">
        <v>315</v>
      </c>
      <c r="D2183" s="505" t="s">
        <v>365</v>
      </c>
      <c r="E2183" s="507">
        <v>1</v>
      </c>
      <c r="F2183" s="508">
        <v>0</v>
      </c>
      <c r="G2183" s="509">
        <v>0</v>
      </c>
    </row>
    <row r="2184" spans="1:7">
      <c r="A2184" s="4"/>
      <c r="B2184" s="4"/>
      <c r="C2184" s="504" t="s">
        <v>315</v>
      </c>
      <c r="D2184" s="505" t="s">
        <v>455</v>
      </c>
      <c r="E2184" s="507">
        <v>1</v>
      </c>
      <c r="F2184" s="508">
        <v>1</v>
      </c>
      <c r="G2184" s="509">
        <v>0</v>
      </c>
    </row>
    <row r="2185" spans="1:7">
      <c r="A2185" s="4"/>
      <c r="B2185" s="4"/>
      <c r="C2185" s="504" t="s">
        <v>315</v>
      </c>
      <c r="D2185" s="505" t="s">
        <v>408</v>
      </c>
      <c r="E2185" s="507">
        <v>1</v>
      </c>
      <c r="F2185" s="508">
        <v>0</v>
      </c>
      <c r="G2185" s="509">
        <v>0</v>
      </c>
    </row>
    <row r="2186" spans="1:7">
      <c r="A2186" s="4"/>
      <c r="B2186" s="4"/>
      <c r="C2186" s="504" t="s">
        <v>315</v>
      </c>
      <c r="D2186" s="505" t="s">
        <v>528</v>
      </c>
      <c r="E2186" s="507">
        <v>1</v>
      </c>
      <c r="F2186" s="508">
        <v>1</v>
      </c>
      <c r="G2186" s="509">
        <v>0</v>
      </c>
    </row>
    <row r="2187" spans="1:7">
      <c r="A2187" s="4"/>
      <c r="B2187" s="4"/>
      <c r="C2187" s="504" t="s">
        <v>315</v>
      </c>
      <c r="D2187" s="505" t="s">
        <v>521</v>
      </c>
      <c r="E2187" s="507">
        <v>1</v>
      </c>
      <c r="F2187" s="508">
        <v>1</v>
      </c>
      <c r="G2187" s="509">
        <v>0</v>
      </c>
    </row>
    <row r="2188" spans="1:7">
      <c r="A2188" s="4"/>
      <c r="B2188" s="4"/>
      <c r="C2188" s="504" t="s">
        <v>612</v>
      </c>
      <c r="D2188" s="505" t="s">
        <v>1192</v>
      </c>
      <c r="E2188" s="507">
        <v>1</v>
      </c>
      <c r="F2188" s="508">
        <v>1</v>
      </c>
      <c r="G2188" s="509">
        <v>0</v>
      </c>
    </row>
    <row r="2189" spans="1:7">
      <c r="A2189" s="4"/>
      <c r="B2189" s="4"/>
      <c r="C2189" s="504" t="s">
        <v>1193</v>
      </c>
      <c r="D2189" s="505"/>
      <c r="E2189" s="507">
        <v>1</v>
      </c>
      <c r="F2189" s="508">
        <v>1</v>
      </c>
      <c r="G2189" s="509">
        <v>0</v>
      </c>
    </row>
    <row r="2190" spans="1:7">
      <c r="A2190" s="4"/>
      <c r="B2190" s="4"/>
      <c r="C2190" s="504" t="s">
        <v>638</v>
      </c>
      <c r="D2190" s="505"/>
      <c r="E2190" s="507">
        <v>1</v>
      </c>
      <c r="F2190" s="508">
        <v>1</v>
      </c>
      <c r="G2190" s="509">
        <v>0</v>
      </c>
    </row>
    <row r="2191" spans="1:7">
      <c r="A2191" s="4"/>
      <c r="B2191" s="4"/>
      <c r="C2191" s="504" t="s">
        <v>1194</v>
      </c>
      <c r="D2191" s="505"/>
      <c r="E2191" s="507">
        <v>1</v>
      </c>
      <c r="F2191" s="508">
        <v>0</v>
      </c>
      <c r="G2191" s="509">
        <v>0</v>
      </c>
    </row>
    <row r="2192" spans="1:7">
      <c r="A2192" s="4"/>
      <c r="B2192" s="4"/>
      <c r="C2192" s="504" t="s">
        <v>1194</v>
      </c>
      <c r="D2192" s="505" t="s">
        <v>465</v>
      </c>
      <c r="E2192" s="507">
        <v>1</v>
      </c>
      <c r="F2192" s="508">
        <v>0</v>
      </c>
      <c r="G2192" s="509">
        <v>0</v>
      </c>
    </row>
    <row r="2193" spans="1:7">
      <c r="A2193" s="4"/>
      <c r="B2193" s="4"/>
      <c r="C2193" s="504" t="s">
        <v>1196</v>
      </c>
      <c r="D2193" s="505" t="s">
        <v>814</v>
      </c>
      <c r="E2193" s="507">
        <v>1</v>
      </c>
      <c r="F2193" s="508">
        <v>0</v>
      </c>
      <c r="G2193" s="509">
        <v>0</v>
      </c>
    </row>
    <row r="2194" spans="1:7">
      <c r="A2194" s="4"/>
      <c r="B2194" s="4"/>
      <c r="C2194" s="504" t="s">
        <v>1196</v>
      </c>
      <c r="D2194" s="505" t="s">
        <v>1139</v>
      </c>
      <c r="E2194" s="507">
        <v>1</v>
      </c>
      <c r="F2194" s="508">
        <v>0</v>
      </c>
      <c r="G2194" s="509">
        <v>0</v>
      </c>
    </row>
    <row r="2195" spans="1:7">
      <c r="A2195" s="4"/>
      <c r="B2195" s="4"/>
      <c r="C2195" s="504" t="s">
        <v>1197</v>
      </c>
      <c r="D2195" s="505" t="s">
        <v>1196</v>
      </c>
      <c r="E2195" s="507">
        <v>1</v>
      </c>
      <c r="F2195" s="508">
        <v>1</v>
      </c>
      <c r="G2195" s="509">
        <v>0</v>
      </c>
    </row>
    <row r="2196" spans="1:7">
      <c r="A2196" s="4"/>
      <c r="B2196" s="4"/>
      <c r="C2196" s="504" t="s">
        <v>685</v>
      </c>
      <c r="D2196" s="505"/>
      <c r="E2196" s="507">
        <v>1</v>
      </c>
      <c r="F2196" s="508">
        <v>0</v>
      </c>
      <c r="G2196" s="509">
        <v>0</v>
      </c>
    </row>
    <row r="2197" spans="1:7">
      <c r="A2197" s="4"/>
      <c r="B2197" s="4"/>
      <c r="C2197" s="504" t="s">
        <v>685</v>
      </c>
      <c r="D2197" s="505" t="s">
        <v>408</v>
      </c>
      <c r="E2197" s="507">
        <v>1</v>
      </c>
      <c r="F2197" s="508">
        <v>0</v>
      </c>
      <c r="G2197" s="509">
        <v>0</v>
      </c>
    </row>
    <row r="2198" spans="1:7">
      <c r="A2198" s="4"/>
      <c r="B2198" s="4"/>
      <c r="C2198" s="504" t="s">
        <v>80</v>
      </c>
      <c r="D2198" s="505"/>
      <c r="E2198" s="507">
        <v>1</v>
      </c>
      <c r="F2198" s="508">
        <v>1</v>
      </c>
      <c r="G2198" s="509">
        <v>0</v>
      </c>
    </row>
    <row r="2199" spans="1:7">
      <c r="A2199" s="4"/>
      <c r="B2199" s="4"/>
      <c r="C2199" s="504" t="s">
        <v>778</v>
      </c>
      <c r="D2199" s="505"/>
      <c r="E2199" s="507">
        <v>1</v>
      </c>
      <c r="F2199" s="508">
        <v>2</v>
      </c>
      <c r="G2199" s="509">
        <v>0</v>
      </c>
    </row>
    <row r="2200" spans="1:7">
      <c r="A2200" s="4"/>
      <c r="B2200" s="3" t="s">
        <v>3</v>
      </c>
      <c r="C2200" s="504" t="s">
        <v>569</v>
      </c>
      <c r="D2200" s="505" t="s">
        <v>541</v>
      </c>
      <c r="E2200" s="507">
        <v>1</v>
      </c>
      <c r="F2200" s="508">
        <v>0</v>
      </c>
      <c r="G2200" s="509">
        <v>0</v>
      </c>
    </row>
    <row r="2201" spans="1:7">
      <c r="A2201" s="4"/>
      <c r="B2201" s="3" t="s">
        <v>4</v>
      </c>
      <c r="C2201" s="504" t="s">
        <v>535</v>
      </c>
      <c r="D2201" s="505"/>
      <c r="E2201" s="507">
        <v>1</v>
      </c>
      <c r="F2201" s="508">
        <v>1</v>
      </c>
      <c r="G2201" s="509">
        <v>0</v>
      </c>
    </row>
    <row r="2202" spans="1:7">
      <c r="A2202" s="4"/>
      <c r="B2202" s="3" t="s">
        <v>5</v>
      </c>
      <c r="C2202" s="504" t="s">
        <v>535</v>
      </c>
      <c r="D2202" s="505" t="s">
        <v>405</v>
      </c>
      <c r="E2202" s="507">
        <v>1</v>
      </c>
      <c r="F2202" s="508">
        <v>2</v>
      </c>
      <c r="G2202" s="509">
        <v>0</v>
      </c>
    </row>
    <row r="2203" spans="1:7">
      <c r="A2203" s="4"/>
      <c r="B2203" s="4"/>
      <c r="C2203" s="504" t="s">
        <v>535</v>
      </c>
      <c r="D2203" s="505" t="s">
        <v>377</v>
      </c>
      <c r="E2203" s="507">
        <v>1</v>
      </c>
      <c r="F2203" s="508">
        <v>1</v>
      </c>
      <c r="G2203" s="509">
        <v>0</v>
      </c>
    </row>
    <row r="2204" spans="1:7">
      <c r="A2204" s="4"/>
      <c r="B2204" s="4"/>
      <c r="C2204" s="504" t="s">
        <v>535</v>
      </c>
      <c r="D2204" s="505" t="s">
        <v>1048</v>
      </c>
      <c r="E2204" s="507">
        <v>1</v>
      </c>
      <c r="F2204" s="508">
        <v>1</v>
      </c>
      <c r="G2204" s="509">
        <v>0</v>
      </c>
    </row>
    <row r="2205" spans="1:7">
      <c r="A2205" s="4"/>
      <c r="B2205" s="4"/>
      <c r="C2205" s="504" t="s">
        <v>485</v>
      </c>
      <c r="D2205" s="505" t="s">
        <v>781</v>
      </c>
      <c r="E2205" s="507">
        <v>1</v>
      </c>
      <c r="F2205" s="508">
        <v>0</v>
      </c>
      <c r="G2205" s="509">
        <v>0</v>
      </c>
    </row>
    <row r="2206" spans="1:7">
      <c r="A2206" s="4"/>
      <c r="B2206" s="4"/>
      <c r="C2206" s="504" t="s">
        <v>485</v>
      </c>
      <c r="D2206" s="505" t="s">
        <v>1019</v>
      </c>
      <c r="E2206" s="507">
        <v>1</v>
      </c>
      <c r="F2206" s="508">
        <v>1</v>
      </c>
      <c r="G2206" s="509">
        <v>0</v>
      </c>
    </row>
    <row r="2207" spans="1:7">
      <c r="A2207" s="4"/>
      <c r="B2207" s="4"/>
      <c r="C2207" s="504" t="s">
        <v>888</v>
      </c>
      <c r="D2207" s="505"/>
      <c r="E2207" s="507">
        <v>1</v>
      </c>
      <c r="F2207" s="508">
        <v>1</v>
      </c>
      <c r="G2207" s="509">
        <v>0</v>
      </c>
    </row>
    <row r="2208" spans="1:7">
      <c r="A2208" s="4"/>
      <c r="B2208" s="4"/>
      <c r="C2208" s="504" t="s">
        <v>888</v>
      </c>
      <c r="D2208" s="505" t="s">
        <v>890</v>
      </c>
      <c r="E2208" s="507">
        <v>1</v>
      </c>
      <c r="F2208" s="508">
        <v>0</v>
      </c>
      <c r="G2208" s="509">
        <v>0</v>
      </c>
    </row>
    <row r="2209" spans="1:7">
      <c r="A2209" s="4"/>
      <c r="B2209" s="4"/>
      <c r="C2209" s="504" t="s">
        <v>314</v>
      </c>
      <c r="D2209" s="505" t="s">
        <v>510</v>
      </c>
      <c r="E2209" s="507">
        <v>1</v>
      </c>
      <c r="F2209" s="508">
        <v>2</v>
      </c>
      <c r="G2209" s="509">
        <v>0</v>
      </c>
    </row>
    <row r="2210" spans="1:7">
      <c r="A2210" s="4"/>
      <c r="B2210" s="4"/>
      <c r="C2210" s="504" t="s">
        <v>314</v>
      </c>
      <c r="D2210" s="505" t="s">
        <v>607</v>
      </c>
      <c r="E2210" s="507">
        <v>1</v>
      </c>
      <c r="F2210" s="508">
        <v>2</v>
      </c>
      <c r="G2210" s="509">
        <v>0</v>
      </c>
    </row>
    <row r="2211" spans="1:7">
      <c r="A2211" s="4"/>
      <c r="B2211" s="4"/>
      <c r="C2211" s="504" t="s">
        <v>314</v>
      </c>
      <c r="D2211" s="505" t="s">
        <v>444</v>
      </c>
      <c r="E2211" s="507">
        <v>1</v>
      </c>
      <c r="F2211" s="508">
        <v>3</v>
      </c>
      <c r="G2211" s="509">
        <v>0</v>
      </c>
    </row>
    <row r="2212" spans="1:7">
      <c r="A2212" s="4"/>
      <c r="B2212" s="4"/>
      <c r="C2212" s="504" t="s">
        <v>314</v>
      </c>
      <c r="D2212" s="505" t="s">
        <v>632</v>
      </c>
      <c r="E2212" s="507">
        <v>1</v>
      </c>
      <c r="F2212" s="508">
        <v>1</v>
      </c>
      <c r="G2212" s="509">
        <v>0</v>
      </c>
    </row>
    <row r="2213" spans="1:7">
      <c r="A2213" s="4"/>
      <c r="B2213" s="4"/>
      <c r="C2213" s="504" t="s">
        <v>314</v>
      </c>
      <c r="D2213" s="505" t="s">
        <v>258</v>
      </c>
      <c r="E2213" s="507">
        <v>1</v>
      </c>
      <c r="F2213" s="508">
        <v>0</v>
      </c>
      <c r="G2213" s="509">
        <v>0</v>
      </c>
    </row>
    <row r="2214" spans="1:7">
      <c r="A2214" s="4"/>
      <c r="B2214" s="4"/>
      <c r="C2214" s="504" t="s">
        <v>314</v>
      </c>
      <c r="D2214" s="505" t="s">
        <v>1200</v>
      </c>
      <c r="E2214" s="507">
        <v>1</v>
      </c>
      <c r="F2214" s="508">
        <v>1</v>
      </c>
      <c r="G2214" s="509">
        <v>0</v>
      </c>
    </row>
    <row r="2215" spans="1:7">
      <c r="A2215" s="4"/>
      <c r="B2215" s="4"/>
      <c r="C2215" s="504" t="s">
        <v>480</v>
      </c>
      <c r="D2215" s="505" t="s">
        <v>537</v>
      </c>
      <c r="E2215" s="507">
        <v>1</v>
      </c>
      <c r="F2215" s="508">
        <v>1</v>
      </c>
      <c r="G2215" s="509">
        <v>0</v>
      </c>
    </row>
    <row r="2216" spans="1:7">
      <c r="A2216" s="4"/>
      <c r="B2216" s="4"/>
      <c r="C2216" s="504" t="s">
        <v>480</v>
      </c>
      <c r="D2216" s="505" t="s">
        <v>676</v>
      </c>
      <c r="E2216" s="507">
        <v>1</v>
      </c>
      <c r="F2216" s="508">
        <v>1</v>
      </c>
      <c r="G2216" s="509">
        <v>0</v>
      </c>
    </row>
    <row r="2217" spans="1:7">
      <c r="A2217" s="4"/>
      <c r="B2217" s="4"/>
      <c r="C2217" s="504" t="s">
        <v>521</v>
      </c>
      <c r="D2217" s="505"/>
      <c r="E2217" s="507">
        <v>1</v>
      </c>
      <c r="F2217" s="508">
        <v>1</v>
      </c>
      <c r="G2217" s="509">
        <v>0</v>
      </c>
    </row>
    <row r="2218" spans="1:7">
      <c r="A2218" s="4"/>
      <c r="B2218" s="4"/>
      <c r="C2218" s="504" t="s">
        <v>477</v>
      </c>
      <c r="D2218" s="505" t="s">
        <v>463</v>
      </c>
      <c r="E2218" s="507">
        <v>1</v>
      </c>
      <c r="F2218" s="508">
        <v>2</v>
      </c>
      <c r="G2218" s="509">
        <v>0</v>
      </c>
    </row>
    <row r="2219" spans="1:7">
      <c r="A2219" s="4"/>
      <c r="B2219" s="4"/>
      <c r="C2219" s="504" t="s">
        <v>477</v>
      </c>
      <c r="D2219" s="505" t="s">
        <v>299</v>
      </c>
      <c r="E2219" s="507">
        <v>1</v>
      </c>
      <c r="F2219" s="508">
        <v>1</v>
      </c>
      <c r="G2219" s="509">
        <v>0</v>
      </c>
    </row>
    <row r="2220" spans="1:7">
      <c r="A2220" s="4"/>
      <c r="B2220" s="4"/>
      <c r="C2220" s="504" t="s">
        <v>477</v>
      </c>
      <c r="D2220" s="505" t="s">
        <v>1201</v>
      </c>
      <c r="E2220" s="507">
        <v>1</v>
      </c>
      <c r="F2220" s="508">
        <v>0</v>
      </c>
      <c r="G2220" s="509">
        <v>0</v>
      </c>
    </row>
    <row r="2221" spans="1:7">
      <c r="A2221" s="4"/>
      <c r="B2221" s="4"/>
      <c r="C2221" s="504" t="s">
        <v>78</v>
      </c>
      <c r="D2221" s="505" t="s">
        <v>714</v>
      </c>
      <c r="E2221" s="507">
        <v>1</v>
      </c>
      <c r="F2221" s="508">
        <v>2</v>
      </c>
      <c r="G2221" s="509">
        <v>0</v>
      </c>
    </row>
    <row r="2222" spans="1:7">
      <c r="A2222" s="4"/>
      <c r="B2222" s="4"/>
      <c r="C2222" s="504" t="s">
        <v>78</v>
      </c>
      <c r="D2222" s="505" t="s">
        <v>1202</v>
      </c>
      <c r="E2222" s="507">
        <v>1</v>
      </c>
      <c r="F2222" s="508">
        <v>1</v>
      </c>
      <c r="G2222" s="509">
        <v>0</v>
      </c>
    </row>
    <row r="2223" spans="1:7">
      <c r="A2223" s="4"/>
      <c r="B2223" s="4"/>
      <c r="C2223" s="504" t="s">
        <v>78</v>
      </c>
      <c r="D2223" s="505" t="s">
        <v>303</v>
      </c>
      <c r="E2223" s="507">
        <v>1</v>
      </c>
      <c r="F2223" s="508">
        <v>0</v>
      </c>
      <c r="G2223" s="509">
        <v>0</v>
      </c>
    </row>
    <row r="2224" spans="1:7">
      <c r="A2224" s="4"/>
      <c r="B2224" s="4"/>
      <c r="C2224" s="504" t="s">
        <v>78</v>
      </c>
      <c r="D2224" s="505" t="s">
        <v>258</v>
      </c>
      <c r="E2224" s="507">
        <v>1</v>
      </c>
      <c r="F2224" s="508">
        <v>1</v>
      </c>
      <c r="G2224" s="509">
        <v>0</v>
      </c>
    </row>
    <row r="2225" spans="1:7">
      <c r="A2225" s="4"/>
      <c r="B2225" s="4"/>
      <c r="C2225" s="504" t="s">
        <v>78</v>
      </c>
      <c r="D2225" s="505" t="s">
        <v>82</v>
      </c>
      <c r="E2225" s="507">
        <v>1</v>
      </c>
      <c r="F2225" s="508">
        <v>1</v>
      </c>
      <c r="G2225" s="509">
        <v>0</v>
      </c>
    </row>
    <row r="2226" spans="1:7">
      <c r="A2226" s="4"/>
      <c r="B2226" s="4"/>
      <c r="C2226" s="504" t="s">
        <v>1204</v>
      </c>
      <c r="D2226" s="505"/>
      <c r="E2226" s="507">
        <v>1</v>
      </c>
      <c r="F2226" s="508">
        <v>1</v>
      </c>
      <c r="G2226" s="509">
        <v>0</v>
      </c>
    </row>
    <row r="2227" spans="1:7">
      <c r="A2227" s="4"/>
      <c r="B2227" s="4"/>
      <c r="C2227" s="504" t="s">
        <v>305</v>
      </c>
      <c r="D2227" s="505" t="s">
        <v>1205</v>
      </c>
      <c r="E2227" s="507">
        <v>1</v>
      </c>
      <c r="F2227" s="508">
        <v>3</v>
      </c>
      <c r="G2227" s="509">
        <v>0</v>
      </c>
    </row>
    <row r="2228" spans="1:7">
      <c r="A2228" s="4"/>
      <c r="B2228" s="4"/>
      <c r="C2228" s="504" t="s">
        <v>305</v>
      </c>
      <c r="D2228" s="505" t="s">
        <v>365</v>
      </c>
      <c r="E2228" s="507">
        <v>1</v>
      </c>
      <c r="F2228" s="508">
        <v>0</v>
      </c>
      <c r="G2228" s="509">
        <v>0</v>
      </c>
    </row>
    <row r="2229" spans="1:7">
      <c r="A2229" s="4"/>
      <c r="B2229" s="4"/>
      <c r="C2229" s="504" t="s">
        <v>305</v>
      </c>
      <c r="D2229" s="505" t="s">
        <v>631</v>
      </c>
      <c r="E2229" s="507">
        <v>1</v>
      </c>
      <c r="F2229" s="508">
        <v>1</v>
      </c>
      <c r="G2229" s="509">
        <v>0</v>
      </c>
    </row>
    <row r="2230" spans="1:7">
      <c r="A2230" s="4"/>
      <c r="B2230" s="4"/>
      <c r="C2230" s="504" t="s">
        <v>305</v>
      </c>
      <c r="D2230" s="505" t="s">
        <v>509</v>
      </c>
      <c r="E2230" s="507">
        <v>1</v>
      </c>
      <c r="F2230" s="508">
        <v>0</v>
      </c>
      <c r="G2230" s="509">
        <v>0</v>
      </c>
    </row>
    <row r="2231" spans="1:7">
      <c r="A2231" s="4"/>
      <c r="B2231" s="4"/>
      <c r="C2231" s="504" t="s">
        <v>305</v>
      </c>
      <c r="D2231" s="505" t="s">
        <v>329</v>
      </c>
      <c r="E2231" s="507">
        <v>1</v>
      </c>
      <c r="F2231" s="508">
        <v>1</v>
      </c>
      <c r="G2231" s="509">
        <v>0</v>
      </c>
    </row>
    <row r="2232" spans="1:7">
      <c r="A2232" s="4"/>
      <c r="B2232" s="4"/>
      <c r="C2232" s="504" t="s">
        <v>1158</v>
      </c>
      <c r="D2232" s="505" t="s">
        <v>288</v>
      </c>
      <c r="E2232" s="507">
        <v>1</v>
      </c>
      <c r="F2232" s="508">
        <v>0</v>
      </c>
      <c r="G2232" s="509">
        <v>0</v>
      </c>
    </row>
    <row r="2233" spans="1:7">
      <c r="A2233" s="4"/>
      <c r="B2233" s="4"/>
      <c r="C2233" s="504" t="s">
        <v>454</v>
      </c>
      <c r="D2233" s="505" t="s">
        <v>602</v>
      </c>
      <c r="E2233" s="507">
        <v>1</v>
      </c>
      <c r="F2233" s="508">
        <v>2</v>
      </c>
      <c r="G2233" s="509">
        <v>0</v>
      </c>
    </row>
    <row r="2234" spans="1:7">
      <c r="A2234" s="4"/>
      <c r="B2234" s="4"/>
      <c r="C2234" s="504" t="s">
        <v>454</v>
      </c>
      <c r="D2234" s="505" t="s">
        <v>1210</v>
      </c>
      <c r="E2234" s="507">
        <v>1</v>
      </c>
      <c r="F2234" s="508">
        <v>1</v>
      </c>
      <c r="G2234" s="509">
        <v>0</v>
      </c>
    </row>
    <row r="2235" spans="1:7">
      <c r="A2235" s="4"/>
      <c r="B2235" s="4"/>
      <c r="C2235" s="504" t="s">
        <v>454</v>
      </c>
      <c r="D2235" s="505" t="s">
        <v>835</v>
      </c>
      <c r="E2235" s="507">
        <v>1</v>
      </c>
      <c r="F2235" s="508">
        <v>3</v>
      </c>
      <c r="G2235" s="509">
        <v>0</v>
      </c>
    </row>
    <row r="2236" spans="1:7">
      <c r="A2236" s="4"/>
      <c r="B2236" s="4"/>
      <c r="C2236" s="504" t="s">
        <v>576</v>
      </c>
      <c r="D2236" s="505"/>
      <c r="E2236" s="507">
        <v>1</v>
      </c>
      <c r="F2236" s="508">
        <v>1</v>
      </c>
      <c r="G2236" s="509">
        <v>0</v>
      </c>
    </row>
    <row r="2237" spans="1:7">
      <c r="A2237" s="4"/>
      <c r="B2237" s="4"/>
      <c r="C2237" s="504" t="s">
        <v>128</v>
      </c>
      <c r="D2237" s="505" t="s">
        <v>1211</v>
      </c>
      <c r="E2237" s="507">
        <v>1</v>
      </c>
      <c r="F2237" s="508">
        <v>1</v>
      </c>
      <c r="G2237" s="509">
        <v>0</v>
      </c>
    </row>
    <row r="2238" spans="1:7">
      <c r="A2238" s="4"/>
      <c r="B2238" s="4"/>
      <c r="C2238" s="504" t="s">
        <v>128</v>
      </c>
      <c r="D2238" s="505" t="s">
        <v>439</v>
      </c>
      <c r="E2238" s="507">
        <v>1</v>
      </c>
      <c r="F2238" s="508">
        <v>1</v>
      </c>
      <c r="G2238" s="509">
        <v>0</v>
      </c>
    </row>
    <row r="2239" spans="1:7">
      <c r="A2239" s="4"/>
      <c r="B2239" s="4"/>
      <c r="C2239" s="504" t="s">
        <v>128</v>
      </c>
      <c r="D2239" s="505" t="s">
        <v>352</v>
      </c>
      <c r="E2239" s="507">
        <v>1</v>
      </c>
      <c r="F2239" s="508">
        <v>0</v>
      </c>
      <c r="G2239" s="509">
        <v>0</v>
      </c>
    </row>
    <row r="2240" spans="1:7">
      <c r="A2240" s="4"/>
      <c r="B2240" s="4"/>
      <c r="C2240" s="504" t="s">
        <v>128</v>
      </c>
      <c r="D2240" s="505" t="s">
        <v>318</v>
      </c>
      <c r="E2240" s="507">
        <v>1</v>
      </c>
      <c r="F2240" s="508">
        <v>1</v>
      </c>
      <c r="G2240" s="509">
        <v>0</v>
      </c>
    </row>
    <row r="2241" spans="1:7">
      <c r="A2241" s="4"/>
      <c r="B2241" s="4"/>
      <c r="C2241" s="504" t="s">
        <v>1213</v>
      </c>
      <c r="D2241" s="505"/>
      <c r="E2241" s="507">
        <v>1</v>
      </c>
      <c r="F2241" s="508">
        <v>0</v>
      </c>
      <c r="G2241" s="509">
        <v>0</v>
      </c>
    </row>
    <row r="2242" spans="1:7">
      <c r="A2242" s="4"/>
      <c r="B2242" s="4"/>
      <c r="C2242" s="504" t="s">
        <v>1214</v>
      </c>
      <c r="D2242" s="505"/>
      <c r="E2242" s="507">
        <v>1</v>
      </c>
      <c r="F2242" s="508">
        <v>1</v>
      </c>
      <c r="G2242" s="509">
        <v>0</v>
      </c>
    </row>
    <row r="2243" spans="1:7">
      <c r="A2243" s="4"/>
      <c r="B2243" s="4"/>
      <c r="C2243" s="504" t="s">
        <v>309</v>
      </c>
      <c r="D2243" s="505" t="s">
        <v>648</v>
      </c>
      <c r="E2243" s="507">
        <v>1</v>
      </c>
      <c r="F2243" s="508">
        <v>1</v>
      </c>
      <c r="G2243" s="509">
        <v>0</v>
      </c>
    </row>
    <row r="2244" spans="1:7">
      <c r="A2244" s="4"/>
      <c r="B2244" s="4"/>
      <c r="C2244" s="504" t="s">
        <v>309</v>
      </c>
      <c r="D2244" s="505" t="s">
        <v>1216</v>
      </c>
      <c r="E2244" s="507">
        <v>1</v>
      </c>
      <c r="F2244" s="508">
        <v>1</v>
      </c>
      <c r="G2244" s="509">
        <v>0</v>
      </c>
    </row>
    <row r="2245" spans="1:7">
      <c r="A2245" s="4"/>
      <c r="B2245" s="4"/>
      <c r="C2245" s="504" t="s">
        <v>309</v>
      </c>
      <c r="D2245" s="505" t="s">
        <v>619</v>
      </c>
      <c r="E2245" s="507">
        <v>1</v>
      </c>
      <c r="F2245" s="508">
        <v>1</v>
      </c>
      <c r="G2245" s="509">
        <v>0</v>
      </c>
    </row>
    <row r="2246" spans="1:7">
      <c r="A2246" s="4"/>
      <c r="B2246" s="4"/>
      <c r="C2246" s="504" t="s">
        <v>309</v>
      </c>
      <c r="D2246" s="505" t="s">
        <v>1094</v>
      </c>
      <c r="E2246" s="507">
        <v>1</v>
      </c>
      <c r="F2246" s="508">
        <v>1</v>
      </c>
      <c r="G2246" s="509">
        <v>0</v>
      </c>
    </row>
    <row r="2247" spans="1:7">
      <c r="A2247" s="4"/>
      <c r="B2247" s="4"/>
      <c r="C2247" s="504" t="s">
        <v>309</v>
      </c>
      <c r="D2247" s="505" t="s">
        <v>1218</v>
      </c>
      <c r="E2247" s="507">
        <v>1</v>
      </c>
      <c r="F2247" s="508">
        <v>1</v>
      </c>
      <c r="G2247" s="509">
        <v>0</v>
      </c>
    </row>
    <row r="2248" spans="1:7">
      <c r="A2248" s="4"/>
      <c r="B2248" s="4"/>
      <c r="C2248" s="504" t="s">
        <v>1219</v>
      </c>
      <c r="D2248" s="505"/>
      <c r="E2248" s="507">
        <v>1</v>
      </c>
      <c r="F2248" s="508">
        <v>1</v>
      </c>
      <c r="G2248" s="509">
        <v>0</v>
      </c>
    </row>
    <row r="2249" spans="1:7">
      <c r="A2249" s="4"/>
      <c r="B2249" s="4"/>
      <c r="C2249" s="504" t="s">
        <v>1219</v>
      </c>
      <c r="D2249" s="505" t="s">
        <v>889</v>
      </c>
      <c r="E2249" s="507">
        <v>1</v>
      </c>
      <c r="F2249" s="508">
        <v>2</v>
      </c>
      <c r="G2249" s="509">
        <v>0</v>
      </c>
    </row>
    <row r="2250" spans="1:7">
      <c r="A2250" s="4"/>
      <c r="B2250" s="4"/>
      <c r="C2250" s="504" t="s">
        <v>675</v>
      </c>
      <c r="D2250" s="505" t="s">
        <v>537</v>
      </c>
      <c r="E2250" s="507">
        <v>1</v>
      </c>
      <c r="F2250" s="508">
        <v>2</v>
      </c>
      <c r="G2250" s="509">
        <v>0</v>
      </c>
    </row>
    <row r="2251" spans="1:7">
      <c r="A2251" s="4"/>
      <c r="B2251" s="4"/>
      <c r="C2251" s="504" t="s">
        <v>675</v>
      </c>
      <c r="D2251" s="505" t="s">
        <v>676</v>
      </c>
      <c r="E2251" s="507">
        <v>1</v>
      </c>
      <c r="F2251" s="508">
        <v>2</v>
      </c>
      <c r="G2251" s="509">
        <v>0</v>
      </c>
    </row>
    <row r="2252" spans="1:7">
      <c r="A2252" s="4"/>
      <c r="B2252" s="4"/>
      <c r="C2252" s="504" t="s">
        <v>1220</v>
      </c>
      <c r="D2252" s="505" t="s">
        <v>777</v>
      </c>
      <c r="E2252" s="507">
        <v>1</v>
      </c>
      <c r="F2252" s="508">
        <v>1</v>
      </c>
      <c r="G2252" s="509">
        <v>0</v>
      </c>
    </row>
    <row r="2253" spans="1:7">
      <c r="A2253" s="4"/>
      <c r="B2253" s="4"/>
      <c r="C2253" s="504" t="s">
        <v>1221</v>
      </c>
      <c r="D2253" s="505"/>
      <c r="E2253" s="507">
        <v>1</v>
      </c>
      <c r="F2253" s="508">
        <v>1</v>
      </c>
      <c r="G2253" s="509">
        <v>0</v>
      </c>
    </row>
    <row r="2254" spans="1:7">
      <c r="A2254" s="4"/>
      <c r="B2254" s="4"/>
      <c r="C2254" s="504" t="s">
        <v>310</v>
      </c>
      <c r="D2254" s="505" t="s">
        <v>287</v>
      </c>
      <c r="E2254" s="507">
        <v>1</v>
      </c>
      <c r="F2254" s="508">
        <v>1</v>
      </c>
      <c r="G2254" s="509">
        <v>0</v>
      </c>
    </row>
    <row r="2255" spans="1:7">
      <c r="A2255" s="4"/>
      <c r="B2255" s="4"/>
      <c r="C2255" s="504" t="s">
        <v>310</v>
      </c>
      <c r="D2255" s="505" t="s">
        <v>962</v>
      </c>
      <c r="E2255" s="507">
        <v>1</v>
      </c>
      <c r="F2255" s="508">
        <v>1</v>
      </c>
      <c r="G2255" s="509">
        <v>0</v>
      </c>
    </row>
    <row r="2256" spans="1:7">
      <c r="A2256" s="4"/>
      <c r="B2256" s="4"/>
      <c r="C2256" s="504" t="s">
        <v>310</v>
      </c>
      <c r="D2256" s="505" t="s">
        <v>347</v>
      </c>
      <c r="E2256" s="507">
        <v>1</v>
      </c>
      <c r="F2256" s="508">
        <v>1</v>
      </c>
      <c r="G2256" s="509">
        <v>0</v>
      </c>
    </row>
    <row r="2257" spans="1:7">
      <c r="A2257" s="4"/>
      <c r="B2257" s="4"/>
      <c r="C2257" s="504" t="s">
        <v>310</v>
      </c>
      <c r="D2257" s="505" t="s">
        <v>1223</v>
      </c>
      <c r="E2257" s="507">
        <v>1</v>
      </c>
      <c r="F2257" s="508">
        <v>4</v>
      </c>
      <c r="G2257" s="509">
        <v>0</v>
      </c>
    </row>
    <row r="2258" spans="1:7">
      <c r="A2258" s="4"/>
      <c r="B2258" s="4"/>
      <c r="C2258" s="504" t="s">
        <v>310</v>
      </c>
      <c r="D2258" s="505" t="s">
        <v>936</v>
      </c>
      <c r="E2258" s="507">
        <v>1</v>
      </c>
      <c r="F2258" s="508">
        <v>0</v>
      </c>
      <c r="G2258" s="509">
        <v>0</v>
      </c>
    </row>
    <row r="2259" spans="1:7">
      <c r="A2259" s="4"/>
      <c r="B2259" s="4"/>
      <c r="C2259" s="504" t="s">
        <v>310</v>
      </c>
      <c r="D2259" s="505" t="s">
        <v>778</v>
      </c>
      <c r="E2259" s="507">
        <v>1</v>
      </c>
      <c r="F2259" s="508">
        <v>2</v>
      </c>
      <c r="G2259" s="509">
        <v>0</v>
      </c>
    </row>
    <row r="2260" spans="1:7">
      <c r="A2260" s="4"/>
      <c r="B2260" s="4"/>
      <c r="C2260" s="504" t="s">
        <v>310</v>
      </c>
      <c r="D2260" s="505" t="s">
        <v>576</v>
      </c>
      <c r="E2260" s="507">
        <v>1</v>
      </c>
      <c r="F2260" s="508">
        <v>2</v>
      </c>
      <c r="G2260" s="509">
        <v>0</v>
      </c>
    </row>
    <row r="2261" spans="1:7">
      <c r="A2261" s="4"/>
      <c r="B2261" s="4"/>
      <c r="C2261" s="504" t="s">
        <v>310</v>
      </c>
      <c r="D2261" s="505" t="s">
        <v>1224</v>
      </c>
      <c r="E2261" s="507">
        <v>1</v>
      </c>
      <c r="F2261" s="508">
        <v>2</v>
      </c>
      <c r="G2261" s="509">
        <v>0</v>
      </c>
    </row>
    <row r="2262" spans="1:7">
      <c r="A2262" s="4"/>
      <c r="B2262" s="4"/>
      <c r="C2262" s="504" t="s">
        <v>423</v>
      </c>
      <c r="D2262" s="505" t="s">
        <v>761</v>
      </c>
      <c r="E2262" s="507">
        <v>1</v>
      </c>
      <c r="F2262" s="508">
        <v>2</v>
      </c>
      <c r="G2262" s="509">
        <v>0</v>
      </c>
    </row>
    <row r="2263" spans="1:7">
      <c r="A2263" s="4"/>
      <c r="B2263" s="4"/>
      <c r="C2263" s="504" t="s">
        <v>423</v>
      </c>
      <c r="D2263" s="505" t="s">
        <v>303</v>
      </c>
      <c r="E2263" s="507">
        <v>1</v>
      </c>
      <c r="F2263" s="508">
        <v>1</v>
      </c>
      <c r="G2263" s="509">
        <v>0</v>
      </c>
    </row>
    <row r="2264" spans="1:7">
      <c r="A2264" s="4"/>
      <c r="B2264" s="4"/>
      <c r="C2264" s="504" t="s">
        <v>423</v>
      </c>
      <c r="D2264" s="505" t="s">
        <v>324</v>
      </c>
      <c r="E2264" s="507">
        <v>1</v>
      </c>
      <c r="F2264" s="508">
        <v>1</v>
      </c>
      <c r="G2264" s="509">
        <v>0</v>
      </c>
    </row>
    <row r="2265" spans="1:7">
      <c r="A2265" s="4"/>
      <c r="B2265" s="4"/>
      <c r="C2265" s="504" t="s">
        <v>423</v>
      </c>
      <c r="D2265" s="505" t="s">
        <v>528</v>
      </c>
      <c r="E2265" s="507">
        <v>1</v>
      </c>
      <c r="F2265" s="508">
        <v>0</v>
      </c>
      <c r="G2265" s="509">
        <v>0</v>
      </c>
    </row>
    <row r="2266" spans="1:7">
      <c r="A2266" s="4"/>
      <c r="B2266" s="4"/>
      <c r="C2266" s="504" t="s">
        <v>423</v>
      </c>
      <c r="D2266" s="505" t="s">
        <v>424</v>
      </c>
      <c r="E2266" s="507">
        <v>1</v>
      </c>
      <c r="F2266" s="508">
        <v>1</v>
      </c>
      <c r="G2266" s="509">
        <v>0</v>
      </c>
    </row>
    <row r="2267" spans="1:7">
      <c r="A2267" s="4"/>
      <c r="B2267" s="4"/>
      <c r="C2267" s="504" t="s">
        <v>423</v>
      </c>
      <c r="D2267" s="505" t="s">
        <v>288</v>
      </c>
      <c r="E2267" s="507">
        <v>1</v>
      </c>
      <c r="F2267" s="508">
        <v>0</v>
      </c>
      <c r="G2267" s="509">
        <v>0</v>
      </c>
    </row>
    <row r="2268" spans="1:7">
      <c r="A2268" s="4"/>
      <c r="B2268" s="4"/>
      <c r="C2268" s="504" t="s">
        <v>423</v>
      </c>
      <c r="D2268" s="505" t="s">
        <v>128</v>
      </c>
      <c r="E2268" s="507">
        <v>1</v>
      </c>
      <c r="F2268" s="508">
        <v>0</v>
      </c>
      <c r="G2268" s="509">
        <v>0</v>
      </c>
    </row>
    <row r="2269" spans="1:7">
      <c r="A2269" s="4"/>
      <c r="B2269" s="4"/>
      <c r="C2269" s="504" t="s">
        <v>486</v>
      </c>
      <c r="D2269" s="505"/>
      <c r="E2269" s="507">
        <v>1</v>
      </c>
      <c r="F2269" s="508">
        <v>0</v>
      </c>
      <c r="G2269" s="509">
        <v>0</v>
      </c>
    </row>
    <row r="2270" spans="1:7">
      <c r="A2270" s="4"/>
      <c r="B2270" s="4"/>
      <c r="C2270" s="504" t="s">
        <v>486</v>
      </c>
      <c r="D2270" s="505" t="s">
        <v>291</v>
      </c>
      <c r="E2270" s="507">
        <v>1</v>
      </c>
      <c r="F2270" s="508">
        <v>0</v>
      </c>
      <c r="G2270" s="509">
        <v>0</v>
      </c>
    </row>
    <row r="2271" spans="1:7">
      <c r="A2271" s="4"/>
      <c r="B2271" s="4"/>
      <c r="C2271" s="504" t="s">
        <v>606</v>
      </c>
      <c r="D2271" s="505"/>
      <c r="E2271" s="507">
        <v>1</v>
      </c>
      <c r="F2271" s="508">
        <v>0</v>
      </c>
      <c r="G2271" s="509">
        <v>1</v>
      </c>
    </row>
    <row r="2272" spans="1:7">
      <c r="A2272" s="4"/>
      <c r="B2272" s="4"/>
      <c r="C2272" s="504" t="s">
        <v>1225</v>
      </c>
      <c r="D2272" s="505"/>
      <c r="E2272" s="507">
        <v>1</v>
      </c>
      <c r="F2272" s="508">
        <v>1</v>
      </c>
      <c r="G2272" s="509">
        <v>0</v>
      </c>
    </row>
    <row r="2273" spans="1:7">
      <c r="A2273" s="4"/>
      <c r="B2273" s="4"/>
      <c r="C2273" s="504" t="s">
        <v>618</v>
      </c>
      <c r="D2273" s="505" t="s">
        <v>312</v>
      </c>
      <c r="E2273" s="507">
        <v>1</v>
      </c>
      <c r="F2273" s="508">
        <v>1</v>
      </c>
      <c r="G2273" s="509">
        <v>0</v>
      </c>
    </row>
    <row r="2274" spans="1:7">
      <c r="A2274" s="4"/>
      <c r="B2274" s="4"/>
      <c r="C2274" s="504" t="s">
        <v>409</v>
      </c>
      <c r="D2274" s="505" t="s">
        <v>319</v>
      </c>
      <c r="E2274" s="507">
        <v>1</v>
      </c>
      <c r="F2274" s="508">
        <v>1</v>
      </c>
      <c r="G2274" s="509">
        <v>0</v>
      </c>
    </row>
    <row r="2275" spans="1:7">
      <c r="A2275" s="4"/>
      <c r="B2275" s="4"/>
      <c r="C2275" s="504" t="s">
        <v>409</v>
      </c>
      <c r="D2275" s="505" t="s">
        <v>291</v>
      </c>
      <c r="E2275" s="507">
        <v>1</v>
      </c>
      <c r="F2275" s="508">
        <v>1</v>
      </c>
      <c r="G2275" s="509">
        <v>0</v>
      </c>
    </row>
    <row r="2276" spans="1:7">
      <c r="A2276" s="4"/>
      <c r="B2276" s="4"/>
      <c r="C2276" s="504" t="s">
        <v>1226</v>
      </c>
      <c r="D2276" s="505" t="s">
        <v>485</v>
      </c>
      <c r="E2276" s="507">
        <v>1</v>
      </c>
      <c r="F2276" s="508">
        <v>2</v>
      </c>
      <c r="G2276" s="509">
        <v>0</v>
      </c>
    </row>
    <row r="2277" spans="1:7">
      <c r="A2277" s="4"/>
      <c r="B2277" s="4"/>
      <c r="C2277" s="504" t="s">
        <v>560</v>
      </c>
      <c r="D2277" s="505"/>
      <c r="E2277" s="507">
        <v>1</v>
      </c>
      <c r="F2277" s="508">
        <v>1</v>
      </c>
      <c r="G2277" s="509">
        <v>0</v>
      </c>
    </row>
    <row r="2278" spans="1:7">
      <c r="A2278" s="4"/>
      <c r="B2278" s="4"/>
      <c r="C2278" s="504" t="s">
        <v>327</v>
      </c>
      <c r="D2278" s="505" t="s">
        <v>1015</v>
      </c>
      <c r="E2278" s="507">
        <v>1</v>
      </c>
      <c r="F2278" s="508">
        <v>1</v>
      </c>
      <c r="G2278" s="509">
        <v>0</v>
      </c>
    </row>
    <row r="2279" spans="1:7">
      <c r="A2279" s="4"/>
      <c r="B2279" s="4"/>
      <c r="C2279" s="504" t="s">
        <v>327</v>
      </c>
      <c r="D2279" s="505" t="s">
        <v>307</v>
      </c>
      <c r="E2279" s="507">
        <v>1</v>
      </c>
      <c r="F2279" s="508">
        <v>1</v>
      </c>
      <c r="G2279" s="509">
        <v>0</v>
      </c>
    </row>
    <row r="2280" spans="1:7">
      <c r="A2280" s="4"/>
      <c r="B2280" s="4"/>
      <c r="C2280" s="504" t="s">
        <v>327</v>
      </c>
      <c r="D2280" s="505" t="s">
        <v>312</v>
      </c>
      <c r="E2280" s="507">
        <v>1</v>
      </c>
      <c r="F2280" s="508">
        <v>0</v>
      </c>
      <c r="G2280" s="509">
        <v>0</v>
      </c>
    </row>
    <row r="2281" spans="1:7">
      <c r="A2281" s="4"/>
      <c r="B2281" s="4"/>
      <c r="C2281" s="504" t="s">
        <v>327</v>
      </c>
      <c r="D2281" s="505" t="s">
        <v>1227</v>
      </c>
      <c r="E2281" s="507">
        <v>1</v>
      </c>
      <c r="F2281" s="508">
        <v>0</v>
      </c>
      <c r="G2281" s="509">
        <v>0</v>
      </c>
    </row>
    <row r="2282" spans="1:7">
      <c r="A2282" s="4"/>
      <c r="B2282" s="4"/>
      <c r="C2282" s="504" t="s">
        <v>327</v>
      </c>
      <c r="D2282" s="505" t="s">
        <v>1228</v>
      </c>
      <c r="E2282" s="507">
        <v>1</v>
      </c>
      <c r="F2282" s="508">
        <v>1</v>
      </c>
      <c r="G2282" s="509">
        <v>0</v>
      </c>
    </row>
    <row r="2283" spans="1:7">
      <c r="A2283" s="4"/>
      <c r="B2283" s="4"/>
      <c r="C2283" s="504" t="s">
        <v>327</v>
      </c>
      <c r="D2283" s="505" t="s">
        <v>1229</v>
      </c>
      <c r="E2283" s="507">
        <v>1</v>
      </c>
      <c r="F2283" s="508">
        <v>1</v>
      </c>
      <c r="G2283" s="509">
        <v>0</v>
      </c>
    </row>
    <row r="2284" spans="1:7">
      <c r="A2284" s="4"/>
      <c r="B2284" s="4"/>
      <c r="C2284" s="504" t="s">
        <v>327</v>
      </c>
      <c r="D2284" s="505" t="s">
        <v>591</v>
      </c>
      <c r="E2284" s="507">
        <v>1</v>
      </c>
      <c r="F2284" s="508">
        <v>0</v>
      </c>
      <c r="G2284" s="509">
        <v>0</v>
      </c>
    </row>
    <row r="2285" spans="1:7">
      <c r="A2285" s="4"/>
      <c r="B2285" s="4"/>
      <c r="C2285" s="504" t="s">
        <v>327</v>
      </c>
      <c r="D2285" s="505" t="s">
        <v>269</v>
      </c>
      <c r="E2285" s="507">
        <v>1</v>
      </c>
      <c r="F2285" s="508">
        <v>1</v>
      </c>
      <c r="G2285" s="509">
        <v>0</v>
      </c>
    </row>
    <row r="2286" spans="1:7">
      <c r="A2286" s="4"/>
      <c r="B2286" s="4"/>
      <c r="C2286" s="504" t="s">
        <v>327</v>
      </c>
      <c r="D2286" s="505" t="s">
        <v>418</v>
      </c>
      <c r="E2286" s="507">
        <v>1</v>
      </c>
      <c r="F2286" s="508">
        <v>1</v>
      </c>
      <c r="G2286" s="509">
        <v>0</v>
      </c>
    </row>
    <row r="2287" spans="1:7">
      <c r="A2287" s="4"/>
      <c r="B2287" s="4"/>
      <c r="C2287" s="504" t="s">
        <v>327</v>
      </c>
      <c r="D2287" s="505" t="s">
        <v>464</v>
      </c>
      <c r="E2287" s="507">
        <v>1</v>
      </c>
      <c r="F2287" s="508">
        <v>0</v>
      </c>
      <c r="G2287" s="509">
        <v>0</v>
      </c>
    </row>
    <row r="2288" spans="1:7">
      <c r="A2288" s="4"/>
      <c r="B2288" s="4"/>
      <c r="C2288" s="504" t="s">
        <v>327</v>
      </c>
      <c r="D2288" s="505" t="s">
        <v>318</v>
      </c>
      <c r="E2288" s="507">
        <v>1</v>
      </c>
      <c r="F2288" s="508">
        <v>0</v>
      </c>
      <c r="G2288" s="509">
        <v>0</v>
      </c>
    </row>
    <row r="2289" spans="1:7">
      <c r="A2289" s="4"/>
      <c r="B2289" s="4"/>
      <c r="C2289" s="504" t="s">
        <v>327</v>
      </c>
      <c r="D2289" s="505" t="s">
        <v>486</v>
      </c>
      <c r="E2289" s="507">
        <v>1</v>
      </c>
      <c r="F2289" s="508">
        <v>2</v>
      </c>
      <c r="G2289" s="509">
        <v>0</v>
      </c>
    </row>
    <row r="2290" spans="1:7">
      <c r="A2290" s="4"/>
      <c r="B2290" s="4"/>
      <c r="C2290" s="504" t="s">
        <v>327</v>
      </c>
      <c r="D2290" s="505" t="s">
        <v>409</v>
      </c>
      <c r="E2290" s="507">
        <v>1</v>
      </c>
      <c r="F2290" s="508">
        <v>0</v>
      </c>
      <c r="G2290" s="509">
        <v>0</v>
      </c>
    </row>
    <row r="2291" spans="1:7">
      <c r="A2291" s="4"/>
      <c r="B2291" s="4"/>
      <c r="C2291" s="504" t="s">
        <v>327</v>
      </c>
      <c r="D2291" s="505" t="s">
        <v>1226</v>
      </c>
      <c r="E2291" s="507">
        <v>1</v>
      </c>
      <c r="F2291" s="508">
        <v>1</v>
      </c>
      <c r="G2291" s="509">
        <v>0</v>
      </c>
    </row>
    <row r="2292" spans="1:7">
      <c r="A2292" s="4"/>
      <c r="B2292" s="4"/>
      <c r="C2292" s="504" t="s">
        <v>343</v>
      </c>
      <c r="D2292" s="505" t="s">
        <v>565</v>
      </c>
      <c r="E2292" s="507">
        <v>1</v>
      </c>
      <c r="F2292" s="508">
        <v>1</v>
      </c>
      <c r="G2292" s="509">
        <v>0</v>
      </c>
    </row>
    <row r="2293" spans="1:7">
      <c r="A2293" s="4"/>
      <c r="B2293" s="4"/>
      <c r="C2293" s="504" t="s">
        <v>343</v>
      </c>
      <c r="D2293" s="505" t="s">
        <v>912</v>
      </c>
      <c r="E2293" s="507">
        <v>1</v>
      </c>
      <c r="F2293" s="508">
        <v>2</v>
      </c>
      <c r="G2293" s="509">
        <v>0</v>
      </c>
    </row>
    <row r="2294" spans="1:7">
      <c r="A2294" s="4"/>
      <c r="B2294" s="4"/>
      <c r="C2294" s="504" t="s">
        <v>343</v>
      </c>
      <c r="D2294" s="505" t="s">
        <v>310</v>
      </c>
      <c r="E2294" s="507">
        <v>1</v>
      </c>
      <c r="F2294" s="508">
        <v>0</v>
      </c>
      <c r="G2294" s="509">
        <v>0</v>
      </c>
    </row>
    <row r="2295" spans="1:7">
      <c r="A2295" s="4"/>
      <c r="B2295" s="4"/>
      <c r="C2295" s="504" t="s">
        <v>1231</v>
      </c>
      <c r="D2295" s="505"/>
      <c r="E2295" s="507">
        <v>1</v>
      </c>
      <c r="F2295" s="508">
        <v>1</v>
      </c>
      <c r="G2295" s="509">
        <v>0</v>
      </c>
    </row>
    <row r="2296" spans="1:7">
      <c r="A2296" s="4"/>
      <c r="B2296" s="4"/>
      <c r="C2296" s="504" t="s">
        <v>561</v>
      </c>
      <c r="D2296" s="505" t="s">
        <v>287</v>
      </c>
      <c r="E2296" s="507">
        <v>1</v>
      </c>
      <c r="F2296" s="508">
        <v>1</v>
      </c>
      <c r="G2296" s="509">
        <v>0</v>
      </c>
    </row>
    <row r="2297" spans="1:7">
      <c r="A2297" s="4"/>
      <c r="B2297" s="4"/>
      <c r="C2297" s="504" t="s">
        <v>526</v>
      </c>
      <c r="D2297" s="505"/>
      <c r="E2297" s="507">
        <v>1</v>
      </c>
      <c r="F2297" s="508">
        <v>1</v>
      </c>
      <c r="G2297" s="509">
        <v>0</v>
      </c>
    </row>
    <row r="2298" spans="1:7">
      <c r="A2298" s="4"/>
      <c r="B2298" s="4"/>
      <c r="C2298" s="504" t="s">
        <v>836</v>
      </c>
      <c r="D2298" s="505" t="s">
        <v>944</v>
      </c>
      <c r="E2298" s="507">
        <v>1</v>
      </c>
      <c r="F2298" s="508">
        <v>1</v>
      </c>
      <c r="G2298" s="509">
        <v>0</v>
      </c>
    </row>
    <row r="2299" spans="1:7" ht="27.75" customHeight="1">
      <c r="A2299" s="4"/>
      <c r="B2299" s="4"/>
      <c r="C2299" s="812" t="s">
        <v>24</v>
      </c>
      <c r="D2299" s="813"/>
      <c r="E2299" s="615">
        <f t="shared" ref="E2299:G2299" si="0">SUBTOTAL(9,E16:E2298)</f>
        <v>7202</v>
      </c>
      <c r="F2299" s="615">
        <f t="shared" si="0"/>
        <v>6485</v>
      </c>
      <c r="G2299" s="615">
        <f t="shared" si="0"/>
        <v>103</v>
      </c>
    </row>
    <row r="2300" spans="1:7">
      <c r="A2300" s="4"/>
      <c r="B2300" s="4"/>
      <c r="C2300" s="4"/>
      <c r="D2300" s="4"/>
      <c r="E2300" s="4"/>
      <c r="F2300" s="4"/>
      <c r="G2300" s="4"/>
    </row>
    <row r="2301" spans="1:7">
      <c r="A2301" s="4"/>
      <c r="B2301" s="4"/>
      <c r="C2301" s="4"/>
      <c r="D2301" s="4"/>
      <c r="E2301" s="4"/>
      <c r="F2301" s="4"/>
      <c r="G2301" s="4"/>
    </row>
    <row r="2302" spans="1:7">
      <c r="A2302" s="4"/>
      <c r="B2302" s="4"/>
      <c r="C2302" s="4"/>
      <c r="D2302" s="3" t="s">
        <v>3</v>
      </c>
      <c r="E2302" s="4"/>
      <c r="F2302" s="4"/>
      <c r="G2302" s="4"/>
    </row>
    <row r="2303" spans="1:7">
      <c r="A2303" s="4"/>
      <c r="B2303" s="4"/>
      <c r="C2303" s="4"/>
      <c r="D2303" s="3" t="s">
        <v>4</v>
      </c>
      <c r="E2303" s="4"/>
      <c r="F2303" s="4"/>
      <c r="G2303" s="4"/>
    </row>
    <row r="2304" spans="1:7">
      <c r="A2304" s="4"/>
      <c r="B2304" s="4"/>
      <c r="C2304" s="4"/>
      <c r="D2304" s="3" t="s">
        <v>5</v>
      </c>
      <c r="E2304" s="4"/>
      <c r="F2304" s="4"/>
      <c r="G2304" s="4"/>
    </row>
    <row r="2305" spans="1:7">
      <c r="A2305" s="4"/>
      <c r="B2305" s="4"/>
      <c r="C2305" s="4"/>
      <c r="D2305" s="3"/>
      <c r="E2305" s="4"/>
      <c r="F2305" s="4"/>
      <c r="G2305" s="4"/>
    </row>
    <row r="2306" spans="1:7">
      <c r="A2306" s="4"/>
      <c r="B2306" s="4"/>
      <c r="C2306" s="4"/>
      <c r="D2306" s="4"/>
      <c r="E2306" s="4"/>
      <c r="F2306" s="4"/>
      <c r="G2306" s="4"/>
    </row>
    <row r="2307" spans="1:7">
      <c r="A2307" s="4"/>
      <c r="B2307" s="4"/>
      <c r="C2307" s="4"/>
      <c r="D2307" s="4"/>
      <c r="E2307" s="4"/>
      <c r="F2307" s="4"/>
      <c r="G2307" s="4"/>
    </row>
    <row r="2308" spans="1:7">
      <c r="A2308" s="4"/>
      <c r="B2308" s="4"/>
      <c r="C2308" s="4"/>
      <c r="D2308" s="4"/>
      <c r="E2308" s="4"/>
      <c r="F2308" s="4"/>
      <c r="G2308" s="4"/>
    </row>
    <row r="2309" spans="1:7">
      <c r="A2309" s="4"/>
      <c r="B2309" s="4"/>
      <c r="C2309" s="4"/>
      <c r="D2309" s="3"/>
      <c r="E2309" s="4"/>
      <c r="F2309" s="4"/>
      <c r="G2309" s="4"/>
    </row>
    <row r="2310" spans="1:7">
      <c r="A2310" s="4"/>
      <c r="B2310" s="4"/>
      <c r="C2310" s="4"/>
      <c r="D2310" s="208"/>
      <c r="E2310" s="4"/>
      <c r="F2310" s="4"/>
      <c r="G2310" s="4"/>
    </row>
    <row r="2311" spans="1:7">
      <c r="A2311" s="4"/>
      <c r="B2311" s="4"/>
      <c r="C2311" s="4"/>
      <c r="D2311" s="3"/>
      <c r="E2311" s="4"/>
      <c r="F2311" s="4"/>
      <c r="G2311" s="4"/>
    </row>
  </sheetData>
  <autoFilter ref="C15:G2298"/>
  <mergeCells count="2">
    <mergeCell ref="C12:G13"/>
    <mergeCell ref="C2299:D2299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baseColWidth="10" defaultColWidth="15.140625" defaultRowHeight="15" customHeight="1"/>
  <cols>
    <col min="1" max="1" width="15.5703125" customWidth="1"/>
    <col min="2" max="2" width="15.42578125" customWidth="1"/>
    <col min="3" max="3" width="0.42578125" customWidth="1"/>
    <col min="4" max="4" width="15.140625" customWidth="1"/>
    <col min="5" max="16" width="4.7109375" customWidth="1"/>
    <col min="17" max="17" width="5.85546875" customWidth="1"/>
    <col min="18" max="26" width="6" customWidth="1"/>
  </cols>
  <sheetData>
    <row r="1" spans="1:26" ht="12.75" customHeight="1">
      <c r="A1" s="78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15.75" customHeight="1">
      <c r="A2" s="78"/>
      <c r="B2" s="78"/>
      <c r="C2" s="79"/>
      <c r="D2" s="17"/>
      <c r="E2" s="17"/>
      <c r="F2" s="17"/>
      <c r="G2" s="17"/>
      <c r="H2" s="17"/>
      <c r="I2" s="17"/>
      <c r="J2" s="17"/>
      <c r="K2" s="17"/>
      <c r="L2" s="80"/>
      <c r="M2" s="17"/>
      <c r="N2" s="79"/>
      <c r="O2" s="79"/>
      <c r="P2" s="79"/>
      <c r="Q2" s="79"/>
      <c r="R2" s="79"/>
      <c r="S2" s="78"/>
      <c r="T2" s="78"/>
      <c r="U2" s="78"/>
      <c r="V2" s="78"/>
      <c r="W2" s="78"/>
      <c r="X2" s="78"/>
      <c r="Y2" s="78"/>
      <c r="Z2" s="78"/>
    </row>
    <row r="3" spans="1:26" ht="16.5" customHeight="1">
      <c r="A3" s="78"/>
      <c r="B3" s="78"/>
      <c r="C3" s="85"/>
      <c r="D3" s="86"/>
      <c r="E3" s="86"/>
      <c r="F3" s="86"/>
      <c r="G3" s="86"/>
      <c r="H3" s="86"/>
      <c r="I3" s="86"/>
      <c r="J3" s="86"/>
      <c r="K3" s="86"/>
      <c r="L3" s="107"/>
      <c r="M3" s="86"/>
      <c r="N3" s="107"/>
      <c r="O3" s="107"/>
      <c r="P3" s="107"/>
      <c r="Q3" s="108"/>
      <c r="R3" s="79"/>
      <c r="S3" s="78"/>
      <c r="T3" s="78"/>
      <c r="U3" s="78"/>
      <c r="V3" s="78"/>
      <c r="W3" s="78"/>
      <c r="X3" s="78"/>
      <c r="Y3" s="78"/>
      <c r="Z3" s="78"/>
    </row>
    <row r="4" spans="1:26" ht="15.75" customHeight="1">
      <c r="A4" s="78"/>
      <c r="B4" s="78"/>
      <c r="C4" s="113"/>
      <c r="D4" s="114"/>
      <c r="E4" s="114"/>
      <c r="F4" s="114"/>
      <c r="G4" s="114"/>
      <c r="H4" s="114"/>
      <c r="I4" s="114"/>
      <c r="J4" s="114"/>
      <c r="K4" s="114"/>
      <c r="L4" s="143"/>
      <c r="M4" s="114"/>
      <c r="N4" s="143"/>
      <c r="O4" s="143"/>
      <c r="P4" s="143"/>
      <c r="Q4" s="144"/>
      <c r="R4" s="79"/>
      <c r="S4" s="78"/>
      <c r="T4" s="78"/>
      <c r="U4" s="78"/>
      <c r="V4" s="78"/>
      <c r="W4" s="78"/>
      <c r="X4" s="78"/>
      <c r="Y4" s="78"/>
      <c r="Z4" s="78"/>
    </row>
    <row r="5" spans="1:26" ht="15.75" customHeight="1">
      <c r="A5" s="78"/>
      <c r="B5" s="150"/>
      <c r="C5" s="763" t="s">
        <v>0</v>
      </c>
      <c r="D5" s="724"/>
      <c r="E5" s="724"/>
      <c r="F5" s="724"/>
      <c r="G5" s="724"/>
      <c r="H5" s="724"/>
      <c r="I5" s="724"/>
      <c r="J5" s="724"/>
      <c r="K5" s="724"/>
      <c r="L5" s="724"/>
      <c r="M5" s="724"/>
      <c r="N5" s="724"/>
      <c r="O5" s="724"/>
      <c r="P5" s="724"/>
      <c r="Q5" s="745"/>
      <c r="R5" s="150"/>
      <c r="S5" s="78"/>
      <c r="T5" s="78"/>
      <c r="U5" s="78"/>
      <c r="V5" s="78"/>
      <c r="W5" s="78"/>
      <c r="X5" s="78"/>
      <c r="Y5" s="78"/>
      <c r="Z5" s="78"/>
    </row>
    <row r="6" spans="1:26" ht="15.75" customHeight="1">
      <c r="A6" s="78"/>
      <c r="B6" s="150"/>
      <c r="C6" s="763" t="s">
        <v>1</v>
      </c>
      <c r="D6" s="724"/>
      <c r="E6" s="724"/>
      <c r="F6" s="724"/>
      <c r="G6" s="724"/>
      <c r="H6" s="724"/>
      <c r="I6" s="724"/>
      <c r="J6" s="724"/>
      <c r="K6" s="724"/>
      <c r="L6" s="724"/>
      <c r="M6" s="724"/>
      <c r="N6" s="724"/>
      <c r="O6" s="724"/>
      <c r="P6" s="724"/>
      <c r="Q6" s="745"/>
      <c r="R6" s="150"/>
      <c r="S6" s="78"/>
      <c r="T6" s="78"/>
      <c r="U6" s="78"/>
      <c r="V6" s="78"/>
      <c r="W6" s="78"/>
      <c r="X6" s="78"/>
      <c r="Y6" s="78"/>
      <c r="Z6" s="78"/>
    </row>
    <row r="7" spans="1:26" ht="15.75" customHeight="1">
      <c r="A7" s="78"/>
      <c r="B7" s="150"/>
      <c r="C7" s="763" t="s">
        <v>2</v>
      </c>
      <c r="D7" s="724"/>
      <c r="E7" s="724"/>
      <c r="F7" s="724"/>
      <c r="G7" s="724"/>
      <c r="H7" s="724"/>
      <c r="I7" s="724"/>
      <c r="J7" s="724"/>
      <c r="K7" s="724"/>
      <c r="L7" s="724"/>
      <c r="M7" s="724"/>
      <c r="N7" s="724"/>
      <c r="O7" s="724"/>
      <c r="P7" s="724"/>
      <c r="Q7" s="745"/>
      <c r="R7" s="150"/>
      <c r="S7" s="78"/>
      <c r="T7" s="78"/>
      <c r="U7" s="78"/>
      <c r="V7" s="78"/>
      <c r="W7" s="78"/>
      <c r="X7" s="78"/>
      <c r="Y7" s="78"/>
      <c r="Z7" s="78"/>
    </row>
    <row r="8" spans="1:26" ht="9" customHeight="1">
      <c r="A8" s="78"/>
      <c r="B8" s="150"/>
      <c r="C8" s="181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92"/>
      <c r="R8" s="150"/>
      <c r="S8" s="78"/>
      <c r="T8" s="78"/>
      <c r="U8" s="78"/>
      <c r="V8" s="78"/>
      <c r="W8" s="78"/>
      <c r="X8" s="78"/>
      <c r="Y8" s="78"/>
      <c r="Z8" s="78"/>
    </row>
    <row r="9" spans="1:26" ht="27.75" customHeight="1">
      <c r="A9" s="78"/>
      <c r="B9" s="222"/>
      <c r="C9" s="223"/>
      <c r="D9" s="814" t="s">
        <v>179</v>
      </c>
      <c r="E9" s="748"/>
      <c r="F9" s="748"/>
      <c r="G9" s="748"/>
      <c r="H9" s="748"/>
      <c r="I9" s="748"/>
      <c r="J9" s="748"/>
      <c r="K9" s="748"/>
      <c r="L9" s="748"/>
      <c r="M9" s="748"/>
      <c r="N9" s="748"/>
      <c r="O9" s="748"/>
      <c r="P9" s="748"/>
      <c r="Q9" s="749"/>
      <c r="R9" s="222"/>
      <c r="S9" s="78"/>
      <c r="T9" s="78"/>
      <c r="U9" s="78"/>
      <c r="V9" s="78"/>
      <c r="W9" s="78"/>
      <c r="X9" s="78"/>
      <c r="Y9" s="78"/>
      <c r="Z9" s="78"/>
    </row>
    <row r="10" spans="1:26" ht="11.25" customHeight="1">
      <c r="A10" s="78"/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</row>
    <row r="11" spans="1:26" ht="25.5" customHeight="1">
      <c r="A11" s="78"/>
      <c r="B11" s="78"/>
      <c r="C11" s="78"/>
      <c r="D11" s="232" t="s">
        <v>205</v>
      </c>
      <c r="E11" s="233" t="s">
        <v>98</v>
      </c>
      <c r="F11" s="234" t="s">
        <v>103</v>
      </c>
      <c r="G11" s="234" t="s">
        <v>105</v>
      </c>
      <c r="H11" s="234" t="s">
        <v>106</v>
      </c>
      <c r="I11" s="234" t="s">
        <v>107</v>
      </c>
      <c r="J11" s="234" t="s">
        <v>108</v>
      </c>
      <c r="K11" s="234" t="s">
        <v>109</v>
      </c>
      <c r="L11" s="234" t="s">
        <v>110</v>
      </c>
      <c r="M11" s="234" t="s">
        <v>111</v>
      </c>
      <c r="N11" s="234" t="s">
        <v>112</v>
      </c>
      <c r="O11" s="234" t="s">
        <v>113</v>
      </c>
      <c r="P11" s="267" t="s">
        <v>114</v>
      </c>
      <c r="Q11" s="207" t="s">
        <v>24</v>
      </c>
      <c r="R11" s="78"/>
      <c r="S11" s="78"/>
      <c r="T11" s="78"/>
      <c r="U11" s="78"/>
      <c r="V11" s="78"/>
      <c r="W11" s="78"/>
      <c r="X11" s="78"/>
      <c r="Y11" s="78"/>
      <c r="Z11" s="78"/>
    </row>
    <row r="12" spans="1:26" ht="15" customHeight="1">
      <c r="A12" s="78"/>
      <c r="B12" s="79"/>
      <c r="C12" s="78"/>
      <c r="D12" s="268" t="s">
        <v>228</v>
      </c>
      <c r="E12" s="279">
        <v>79</v>
      </c>
      <c r="F12" s="280">
        <v>46</v>
      </c>
      <c r="G12" s="280">
        <v>63</v>
      </c>
      <c r="H12" s="280">
        <v>65</v>
      </c>
      <c r="I12" s="280">
        <v>61</v>
      </c>
      <c r="J12" s="280">
        <v>63</v>
      </c>
      <c r="K12" s="311">
        <v>68</v>
      </c>
      <c r="L12" s="311">
        <v>69</v>
      </c>
      <c r="M12" s="311">
        <v>85</v>
      </c>
      <c r="N12" s="311">
        <v>79</v>
      </c>
      <c r="O12" s="311">
        <v>52</v>
      </c>
      <c r="P12" s="312">
        <v>91</v>
      </c>
      <c r="Q12" s="313">
        <v>821</v>
      </c>
      <c r="R12" s="78"/>
      <c r="S12" s="78"/>
      <c r="T12" s="78"/>
      <c r="U12" s="78"/>
      <c r="V12" s="78"/>
      <c r="W12" s="78"/>
      <c r="X12" s="78"/>
      <c r="Y12" s="78"/>
      <c r="Z12" s="78"/>
    </row>
    <row r="13" spans="1:26" ht="15" customHeight="1">
      <c r="A13" s="78"/>
      <c r="B13" s="3" t="s">
        <v>3</v>
      </c>
      <c r="C13" s="78"/>
      <c r="D13" s="297" t="s">
        <v>270</v>
      </c>
      <c r="E13" s="323">
        <v>63</v>
      </c>
      <c r="F13" s="324">
        <v>30</v>
      </c>
      <c r="G13" s="324">
        <v>55</v>
      </c>
      <c r="H13" s="324">
        <v>56</v>
      </c>
      <c r="I13" s="324">
        <v>58</v>
      </c>
      <c r="J13" s="324">
        <v>44</v>
      </c>
      <c r="K13" s="347">
        <v>64</v>
      </c>
      <c r="L13" s="347">
        <v>47</v>
      </c>
      <c r="M13" s="347">
        <v>53</v>
      </c>
      <c r="N13" s="347">
        <v>76</v>
      </c>
      <c r="O13" s="347">
        <v>51</v>
      </c>
      <c r="P13" s="362">
        <v>57</v>
      </c>
      <c r="Q13" s="337">
        <v>654</v>
      </c>
      <c r="R13" s="78"/>
      <c r="S13" s="78"/>
      <c r="T13" s="78"/>
      <c r="U13" s="78"/>
      <c r="V13" s="78"/>
      <c r="W13" s="78"/>
      <c r="X13" s="78"/>
      <c r="Y13" s="78"/>
      <c r="Z13" s="78"/>
    </row>
    <row r="14" spans="1:26" ht="15" customHeight="1">
      <c r="A14" s="78"/>
      <c r="B14" s="3" t="s">
        <v>4</v>
      </c>
      <c r="C14" s="78"/>
      <c r="D14" s="364" t="s">
        <v>426</v>
      </c>
      <c r="E14" s="365">
        <v>54</v>
      </c>
      <c r="F14" s="376">
        <v>39</v>
      </c>
      <c r="G14" s="376">
        <v>42</v>
      </c>
      <c r="H14" s="376">
        <v>33</v>
      </c>
      <c r="I14" s="376">
        <v>59</v>
      </c>
      <c r="J14" s="376">
        <v>39</v>
      </c>
      <c r="K14" s="394">
        <v>59</v>
      </c>
      <c r="L14" s="394">
        <v>42</v>
      </c>
      <c r="M14" s="394">
        <v>46</v>
      </c>
      <c r="N14" s="394">
        <v>58</v>
      </c>
      <c r="O14" s="394">
        <v>57</v>
      </c>
      <c r="P14" s="395">
        <v>55</v>
      </c>
      <c r="Q14" s="407">
        <v>583</v>
      </c>
      <c r="R14" s="78"/>
      <c r="S14" s="78"/>
      <c r="T14" s="78"/>
      <c r="U14" s="78"/>
      <c r="V14" s="78"/>
      <c r="W14" s="78"/>
      <c r="X14" s="78"/>
      <c r="Y14" s="78"/>
      <c r="Z14" s="78"/>
    </row>
    <row r="15" spans="1:26" ht="15" customHeight="1">
      <c r="A15" s="78"/>
      <c r="B15" s="3" t="s">
        <v>5</v>
      </c>
      <c r="C15" s="78"/>
      <c r="D15" s="297" t="s">
        <v>564</v>
      </c>
      <c r="E15" s="323">
        <v>40</v>
      </c>
      <c r="F15" s="324">
        <v>53</v>
      </c>
      <c r="G15" s="324">
        <v>44</v>
      </c>
      <c r="H15" s="324">
        <v>39</v>
      </c>
      <c r="I15" s="324">
        <v>58</v>
      </c>
      <c r="J15" s="324">
        <v>44</v>
      </c>
      <c r="K15" s="347">
        <v>44</v>
      </c>
      <c r="L15" s="347">
        <v>63</v>
      </c>
      <c r="M15" s="347">
        <v>54</v>
      </c>
      <c r="N15" s="347">
        <v>66</v>
      </c>
      <c r="O15" s="347">
        <v>57</v>
      </c>
      <c r="P15" s="362">
        <v>53</v>
      </c>
      <c r="Q15" s="337">
        <v>615</v>
      </c>
      <c r="R15" s="78"/>
      <c r="S15" s="78"/>
      <c r="T15" s="78"/>
      <c r="U15" s="78"/>
      <c r="V15" s="78"/>
      <c r="W15" s="78"/>
      <c r="X15" s="78"/>
      <c r="Y15" s="78"/>
      <c r="Z15" s="78"/>
    </row>
    <row r="16" spans="1:26" ht="15" customHeight="1">
      <c r="A16" s="78"/>
      <c r="B16" s="79"/>
      <c r="C16" s="78"/>
      <c r="D16" s="364" t="s">
        <v>568</v>
      </c>
      <c r="E16" s="365">
        <v>31</v>
      </c>
      <c r="F16" s="376">
        <v>43</v>
      </c>
      <c r="G16" s="376">
        <v>66</v>
      </c>
      <c r="H16" s="376">
        <v>46</v>
      </c>
      <c r="I16" s="376">
        <v>49</v>
      </c>
      <c r="J16" s="376">
        <v>51</v>
      </c>
      <c r="K16" s="394">
        <v>57</v>
      </c>
      <c r="L16" s="394">
        <v>67</v>
      </c>
      <c r="M16" s="394">
        <v>66</v>
      </c>
      <c r="N16" s="394">
        <v>74</v>
      </c>
      <c r="O16" s="394">
        <v>86</v>
      </c>
      <c r="P16" s="395">
        <v>45</v>
      </c>
      <c r="Q16" s="407">
        <v>681</v>
      </c>
      <c r="R16" s="78"/>
      <c r="S16" s="78"/>
      <c r="T16" s="78"/>
      <c r="U16" s="78"/>
      <c r="V16" s="78"/>
      <c r="W16" s="78"/>
      <c r="X16" s="78"/>
      <c r="Y16" s="78"/>
      <c r="Z16" s="78"/>
    </row>
    <row r="17" spans="1:26" ht="15" customHeight="1">
      <c r="A17" s="78"/>
      <c r="B17" s="78"/>
      <c r="C17" s="78"/>
      <c r="D17" s="297" t="s">
        <v>572</v>
      </c>
      <c r="E17" s="323">
        <v>55</v>
      </c>
      <c r="F17" s="324">
        <v>48</v>
      </c>
      <c r="G17" s="324">
        <v>65</v>
      </c>
      <c r="H17" s="324">
        <v>53</v>
      </c>
      <c r="I17" s="324">
        <v>47</v>
      </c>
      <c r="J17" s="324">
        <v>82</v>
      </c>
      <c r="K17" s="347">
        <v>54</v>
      </c>
      <c r="L17" s="347">
        <v>67</v>
      </c>
      <c r="M17" s="347">
        <v>66</v>
      </c>
      <c r="N17" s="347">
        <v>50</v>
      </c>
      <c r="O17" s="347">
        <v>69</v>
      </c>
      <c r="P17" s="362">
        <v>62</v>
      </c>
      <c r="Q17" s="337">
        <v>718</v>
      </c>
      <c r="R17" s="78"/>
      <c r="S17" s="78"/>
      <c r="T17" s="78"/>
      <c r="U17" s="78"/>
      <c r="V17" s="78"/>
      <c r="W17" s="78"/>
      <c r="X17" s="78"/>
      <c r="Y17" s="78"/>
      <c r="Z17" s="78"/>
    </row>
    <row r="18" spans="1:26" ht="15" customHeight="1">
      <c r="A18" s="78"/>
      <c r="B18" s="78"/>
      <c r="C18" s="78"/>
      <c r="D18" s="421" t="s">
        <v>578</v>
      </c>
      <c r="E18" s="422">
        <v>61</v>
      </c>
      <c r="F18" s="423">
        <v>57</v>
      </c>
      <c r="G18" s="423">
        <v>83</v>
      </c>
      <c r="H18" s="423">
        <v>65</v>
      </c>
      <c r="I18" s="423">
        <v>67</v>
      </c>
      <c r="J18" s="423">
        <v>90</v>
      </c>
      <c r="K18" s="430">
        <v>66</v>
      </c>
      <c r="L18" s="430">
        <v>64</v>
      </c>
      <c r="M18" s="430">
        <v>80</v>
      </c>
      <c r="N18" s="430">
        <v>75</v>
      </c>
      <c r="O18" s="430">
        <v>67</v>
      </c>
      <c r="P18" s="449">
        <v>100</v>
      </c>
      <c r="Q18" s="450">
        <v>875</v>
      </c>
      <c r="R18" s="78"/>
      <c r="S18" s="78"/>
      <c r="T18" s="78"/>
      <c r="U18" s="78"/>
      <c r="V18" s="78"/>
      <c r="W18" s="78"/>
      <c r="X18" s="78"/>
      <c r="Y18" s="78"/>
      <c r="Z18" s="78"/>
    </row>
    <row r="19" spans="1:26" ht="24" customHeight="1">
      <c r="A19" s="78"/>
      <c r="B19" s="78"/>
      <c r="C19" s="78"/>
      <c r="D19" s="459" t="s">
        <v>24</v>
      </c>
      <c r="E19" s="461">
        <f t="shared" ref="E19:Q19" si="0">SUM(E12:E18)</f>
        <v>383</v>
      </c>
      <c r="F19" s="476">
        <f t="shared" si="0"/>
        <v>316</v>
      </c>
      <c r="G19" s="476">
        <f t="shared" si="0"/>
        <v>418</v>
      </c>
      <c r="H19" s="476">
        <f t="shared" si="0"/>
        <v>357</v>
      </c>
      <c r="I19" s="476">
        <f t="shared" si="0"/>
        <v>399</v>
      </c>
      <c r="J19" s="476">
        <f t="shared" si="0"/>
        <v>413</v>
      </c>
      <c r="K19" s="476">
        <f t="shared" si="0"/>
        <v>412</v>
      </c>
      <c r="L19" s="476">
        <f t="shared" si="0"/>
        <v>419</v>
      </c>
      <c r="M19" s="476">
        <f t="shared" si="0"/>
        <v>450</v>
      </c>
      <c r="N19" s="476">
        <f t="shared" si="0"/>
        <v>478</v>
      </c>
      <c r="O19" s="476">
        <f t="shared" si="0"/>
        <v>439</v>
      </c>
      <c r="P19" s="480">
        <f t="shared" si="0"/>
        <v>463</v>
      </c>
      <c r="Q19" s="481">
        <f t="shared" si="0"/>
        <v>4947</v>
      </c>
      <c r="R19" s="78"/>
      <c r="S19" s="78"/>
      <c r="T19" s="78"/>
      <c r="U19" s="78"/>
      <c r="V19" s="78"/>
      <c r="W19" s="78"/>
      <c r="X19" s="78"/>
      <c r="Y19" s="78"/>
      <c r="Z19" s="78"/>
    </row>
    <row r="20" spans="1:26" ht="13.5" customHeight="1">
      <c r="A20" s="78"/>
      <c r="B20" s="78"/>
      <c r="C20" s="78"/>
      <c r="D20" s="805" t="s">
        <v>837</v>
      </c>
      <c r="E20" s="731"/>
      <c r="F20" s="731"/>
      <c r="G20" s="731"/>
      <c r="H20" s="731"/>
      <c r="I20" s="731"/>
      <c r="J20" s="731"/>
      <c r="K20" s="731"/>
      <c r="L20" s="731"/>
      <c r="M20" s="731"/>
      <c r="N20" s="731"/>
      <c r="O20" s="731"/>
      <c r="P20" s="731"/>
      <c r="Q20" s="731"/>
      <c r="R20" s="78"/>
      <c r="S20" s="78"/>
      <c r="T20" s="78"/>
      <c r="U20" s="78"/>
      <c r="V20" s="78"/>
      <c r="W20" s="78"/>
      <c r="X20" s="78"/>
      <c r="Y20" s="78"/>
      <c r="Z20" s="78"/>
    </row>
    <row r="21" spans="1:26" ht="12.75" customHeight="1">
      <c r="A21" s="78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</row>
    <row r="22" spans="1:26" ht="12.75" customHeight="1">
      <c r="A22" s="78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</row>
    <row r="23" spans="1:26" ht="12.75" customHeight="1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</row>
    <row r="24" spans="1:26" ht="24" customHeight="1">
      <c r="A24" s="78"/>
      <c r="B24" s="78"/>
      <c r="C24" s="78"/>
      <c r="D24" s="756" t="s">
        <v>838</v>
      </c>
      <c r="E24" s="724"/>
      <c r="F24" s="724"/>
      <c r="G24" s="724"/>
      <c r="H24" s="724"/>
      <c r="I24" s="724"/>
      <c r="J24" s="724"/>
      <c r="K24" s="724"/>
      <c r="L24" s="724"/>
      <c r="M24" s="724"/>
      <c r="N24" s="724"/>
      <c r="O24" s="724"/>
      <c r="P24" s="724"/>
      <c r="Q24" s="724"/>
      <c r="R24" s="78"/>
      <c r="S24" s="78"/>
      <c r="T24" s="78"/>
      <c r="U24" s="78"/>
      <c r="V24" s="78"/>
      <c r="W24" s="78"/>
      <c r="X24" s="78"/>
      <c r="Y24" s="78"/>
      <c r="Z24" s="78"/>
    </row>
    <row r="25" spans="1:26" ht="5.25" customHeight="1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</row>
    <row r="26" spans="1:26" ht="12.75" customHeight="1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</row>
    <row r="27" spans="1:26" ht="12.75" customHeight="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</row>
    <row r="28" spans="1:26" ht="12.75" customHeight="1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</row>
    <row r="29" spans="1:26" ht="12.75" customHeight="1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</row>
    <row r="30" spans="1:26" ht="12.75" customHeight="1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</row>
    <row r="31" spans="1:26" ht="12.75" customHeight="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</row>
    <row r="32" spans="1:26" ht="12.75" customHeight="1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</row>
    <row r="33" spans="1:26" ht="12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</row>
    <row r="34" spans="1:26" ht="12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</row>
    <row r="35" spans="1:26" ht="12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</row>
    <row r="36" spans="1:26" ht="12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</row>
    <row r="37" spans="1:26" ht="12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</row>
    <row r="38" spans="1:26" ht="12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12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2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2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2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23.25" customHeight="1">
      <c r="A43" s="78"/>
      <c r="B43" s="78"/>
      <c r="C43" s="78"/>
      <c r="D43" s="756" t="s">
        <v>842</v>
      </c>
      <c r="E43" s="724"/>
      <c r="F43" s="724"/>
      <c r="G43" s="724"/>
      <c r="H43" s="724"/>
      <c r="I43" s="724"/>
      <c r="J43" s="724"/>
      <c r="K43" s="724"/>
      <c r="L43" s="724"/>
      <c r="M43" s="724"/>
      <c r="N43" s="724"/>
      <c r="O43" s="724"/>
      <c r="P43" s="724"/>
      <c r="Q43" s="724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2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2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2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2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2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2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2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2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2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2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2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2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2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2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2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2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4.25" customHeight="1">
      <c r="A60" s="78"/>
      <c r="B60" s="78"/>
      <c r="C60" s="78"/>
      <c r="D60" s="485"/>
      <c r="E60" s="485"/>
      <c r="F60" s="485"/>
      <c r="G60" s="485"/>
      <c r="H60" s="485"/>
      <c r="I60" s="3" t="s">
        <v>3</v>
      </c>
      <c r="J60" s="485"/>
      <c r="K60" s="485"/>
      <c r="L60" s="485"/>
      <c r="M60" s="485"/>
      <c r="N60" s="485"/>
      <c r="O60" s="485"/>
      <c r="P60" s="485"/>
      <c r="Q60" s="485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4.25" customHeight="1">
      <c r="A61" s="78"/>
      <c r="B61" s="78"/>
      <c r="C61" s="78"/>
      <c r="D61" s="485"/>
      <c r="E61" s="485"/>
      <c r="F61" s="485"/>
      <c r="G61" s="485"/>
      <c r="H61" s="485"/>
      <c r="I61" s="3" t="s">
        <v>4</v>
      </c>
      <c r="J61" s="485"/>
      <c r="K61" s="485"/>
      <c r="L61" s="485"/>
      <c r="M61" s="485"/>
      <c r="N61" s="485"/>
      <c r="O61" s="485"/>
      <c r="P61" s="485"/>
      <c r="Q61" s="485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4.25" customHeight="1">
      <c r="A62" s="78"/>
      <c r="B62" s="78"/>
      <c r="C62" s="78"/>
      <c r="D62" s="485"/>
      <c r="E62" s="485"/>
      <c r="F62" s="485"/>
      <c r="G62" s="485"/>
      <c r="H62" s="485"/>
      <c r="I62" s="3" t="s">
        <v>5</v>
      </c>
      <c r="J62" s="485"/>
      <c r="K62" s="485"/>
      <c r="L62" s="485"/>
      <c r="M62" s="485"/>
      <c r="N62" s="485"/>
      <c r="O62" s="485"/>
      <c r="P62" s="485"/>
      <c r="Q62" s="485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2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2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2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2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2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2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2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2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2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2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2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2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2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2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2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2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2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2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2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2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2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2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2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2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2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2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2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2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2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2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2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2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2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2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2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2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2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2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2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2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2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2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2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2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2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2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2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2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2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2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2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2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2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2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2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2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2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2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2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2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2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2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2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2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2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2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2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2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2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2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2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2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2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2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2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2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2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2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2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2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2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2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2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2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2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2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2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2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2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2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2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2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2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2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2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2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2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2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2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2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2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2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2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2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2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2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2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2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2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2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2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2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2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2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2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2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2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2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2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2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2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2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2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2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2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2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2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2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2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2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2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2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2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2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2.75" customHeigh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2.75" customHeight="1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2.75" customHeight="1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2.75" customHeight="1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2.75" customHeight="1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2.75" customHeight="1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2.75" customHeight="1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2.75" customHeight="1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2.75" customHeight="1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2.75" customHeight="1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2.75" customHeight="1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2.75" customHeight="1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2.75" customHeight="1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2.75" customHeight="1">
      <c r="A210" s="78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2.75" customHeight="1">
      <c r="A211" s="78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2.75" customHeight="1">
      <c r="A212" s="78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2.75" customHeight="1">
      <c r="A213" s="78"/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2.75" customHeight="1">
      <c r="A214" s="78"/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2.75" customHeight="1">
      <c r="A215" s="78"/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2.75" customHeight="1">
      <c r="A216" s="78"/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2.75" customHeight="1">
      <c r="A217" s="78"/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2.75" customHeight="1">
      <c r="A218" s="78"/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2.75" customHeight="1">
      <c r="A219" s="78"/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2.75" customHeight="1">
      <c r="A220" s="78"/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2.75" customHeight="1">
      <c r="A221" s="78"/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</row>
    <row r="222" spans="1:26" ht="12.75" customHeight="1">
      <c r="A222" s="78"/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</row>
    <row r="223" spans="1:26" ht="12.75" customHeight="1">
      <c r="A223" s="78"/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</row>
    <row r="224" spans="1:26" ht="12.75" customHeight="1">
      <c r="A224" s="78"/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</row>
    <row r="225" spans="1:26" ht="12.75" customHeight="1">
      <c r="A225" s="78"/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ht="12.75" customHeight="1">
      <c r="A226" s="78"/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</row>
    <row r="227" spans="1:26" ht="12.75" customHeight="1">
      <c r="A227" s="78"/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</row>
    <row r="228" spans="1:26" ht="12.75" customHeight="1">
      <c r="A228" s="78"/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</row>
    <row r="229" spans="1:26" ht="12.75" customHeight="1">
      <c r="A229" s="78"/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</row>
    <row r="230" spans="1:26" ht="12.75" customHeight="1">
      <c r="A230" s="78"/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</row>
    <row r="231" spans="1:26" ht="12.75" customHeight="1">
      <c r="A231" s="78"/>
      <c r="B231" s="78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</row>
    <row r="232" spans="1:26" ht="12.75" customHeight="1">
      <c r="A232" s="78"/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</row>
    <row r="233" spans="1:26" ht="12.75" customHeight="1">
      <c r="A233" s="78"/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</row>
    <row r="234" spans="1:26" ht="12.75" customHeight="1">
      <c r="A234" s="78"/>
      <c r="B234" s="78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</row>
    <row r="235" spans="1:26" ht="12.75" customHeight="1">
      <c r="A235" s="78"/>
      <c r="B235" s="78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</row>
    <row r="236" spans="1:26" ht="12.75" customHeight="1">
      <c r="A236" s="78"/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</row>
    <row r="237" spans="1:26" ht="12.75" customHeight="1">
      <c r="A237" s="78"/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</row>
    <row r="238" spans="1:26" ht="12.75" customHeight="1">
      <c r="A238" s="78"/>
      <c r="B238" s="78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</row>
    <row r="239" spans="1:26" ht="12.75" customHeight="1">
      <c r="A239" s="78"/>
      <c r="B239" s="78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</row>
    <row r="240" spans="1:26" ht="12.75" customHeight="1">
      <c r="A240" s="78"/>
      <c r="B240" s="78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</row>
    <row r="241" spans="1:26" ht="12.75" customHeight="1">
      <c r="A241" s="78"/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</row>
    <row r="242" spans="1:26" ht="12.75" customHeight="1">
      <c r="A242" s="78"/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</row>
    <row r="243" spans="1:26" ht="12.75" customHeight="1">
      <c r="A243" s="78"/>
      <c r="B243" s="78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</row>
    <row r="244" spans="1:26" ht="12.75" customHeight="1">
      <c r="A244" s="78"/>
      <c r="B244" s="78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</row>
    <row r="245" spans="1:26" ht="12.75" customHeight="1">
      <c r="A245" s="78"/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</row>
    <row r="246" spans="1:26" ht="12.75" customHeight="1">
      <c r="A246" s="78"/>
      <c r="B246" s="78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</row>
    <row r="247" spans="1:26" ht="12.75" customHeight="1">
      <c r="A247" s="78"/>
      <c r="B247" s="78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</row>
    <row r="248" spans="1:26" ht="12.75" customHeight="1">
      <c r="A248" s="78"/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</row>
    <row r="249" spans="1:26" ht="12.75" customHeight="1">
      <c r="A249" s="78"/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</row>
    <row r="250" spans="1:26" ht="12.75" customHeight="1">
      <c r="A250" s="78"/>
      <c r="B250" s="78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</row>
    <row r="251" spans="1:26" ht="12.75" customHeight="1">
      <c r="A251" s="78"/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</row>
    <row r="252" spans="1:26" ht="12.75" customHeight="1">
      <c r="A252" s="78"/>
      <c r="B252" s="78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</row>
    <row r="253" spans="1:26" ht="12.75" customHeight="1">
      <c r="A253" s="78"/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</row>
    <row r="254" spans="1:26" ht="12.75" customHeight="1">
      <c r="A254" s="78"/>
      <c r="B254" s="78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</row>
    <row r="255" spans="1:26" ht="12.75" customHeight="1">
      <c r="A255" s="78"/>
      <c r="B255" s="78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</row>
    <row r="256" spans="1:26" ht="12.75" customHeight="1">
      <c r="A256" s="78"/>
      <c r="B256" s="78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</row>
    <row r="257" spans="1:26" ht="12.75" customHeight="1">
      <c r="A257" s="78"/>
      <c r="B257" s="78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</row>
    <row r="258" spans="1:26" ht="12.75" customHeight="1">
      <c r="A258" s="78"/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</row>
    <row r="259" spans="1:26" ht="12.75" customHeight="1">
      <c r="A259" s="78"/>
      <c r="B259" s="78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ht="12.75" customHeight="1">
      <c r="A260" s="78"/>
      <c r="B260" s="78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ht="12.75" customHeight="1">
      <c r="A261" s="78"/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ht="12.75" customHeight="1">
      <c r="A262" s="78"/>
      <c r="B262" s="78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ht="12.75" customHeight="1">
      <c r="A263" s="78"/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ht="12.75" customHeight="1">
      <c r="A264" s="78"/>
      <c r="B264" s="78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ht="12.75" customHeight="1">
      <c r="A265" s="78"/>
      <c r="B265" s="78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ht="12.75" customHeight="1">
      <c r="A266" s="78"/>
      <c r="B266" s="78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ht="12.75" customHeight="1">
      <c r="A267" s="78"/>
      <c r="B267" s="78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ht="12.75" customHeight="1">
      <c r="A268" s="78"/>
      <c r="B268" s="78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ht="12.75" customHeight="1">
      <c r="A269" s="78"/>
      <c r="B269" s="78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ht="12.75" customHeight="1">
      <c r="A270" s="78"/>
      <c r="B270" s="78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ht="12.75" customHeight="1">
      <c r="A271" s="78"/>
      <c r="B271" s="78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ht="12.75" customHeight="1">
      <c r="A272" s="78"/>
      <c r="B272" s="78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ht="12.75" customHeight="1">
      <c r="A273" s="78"/>
      <c r="B273" s="78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ht="12.75" customHeight="1">
      <c r="A274" s="78"/>
      <c r="B274" s="78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</row>
    <row r="275" spans="1:26" ht="12.75" customHeight="1">
      <c r="A275" s="78"/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</row>
    <row r="276" spans="1:26" ht="12.75" customHeight="1">
      <c r="A276" s="78"/>
      <c r="B276" s="78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</row>
    <row r="277" spans="1:26" ht="12.75" customHeight="1">
      <c r="A277" s="78"/>
      <c r="B277" s="78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</row>
    <row r="278" spans="1:26" ht="12.75" customHeight="1">
      <c r="A278" s="78"/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</row>
    <row r="279" spans="1:26" ht="12.75" customHeight="1">
      <c r="A279" s="78"/>
      <c r="B279" s="78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</row>
    <row r="280" spans="1:26" ht="12.75" customHeight="1">
      <c r="A280" s="78"/>
      <c r="B280" s="78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</row>
    <row r="281" spans="1:26" ht="12.75" customHeight="1">
      <c r="A281" s="78"/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</row>
    <row r="282" spans="1:26" ht="12.75" customHeight="1">
      <c r="A282" s="78"/>
      <c r="B282" s="78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</row>
    <row r="283" spans="1:26" ht="12.75" customHeight="1">
      <c r="A283" s="78"/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</row>
    <row r="284" spans="1:26" ht="12.75" customHeight="1">
      <c r="A284" s="78"/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</row>
    <row r="285" spans="1:26" ht="12.75" customHeight="1">
      <c r="A285" s="78"/>
      <c r="B285" s="78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</row>
    <row r="286" spans="1:26" ht="12.75" customHeight="1">
      <c r="A286" s="78"/>
      <c r="B286" s="78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</row>
    <row r="287" spans="1:26" ht="12.75" customHeight="1">
      <c r="A287" s="78"/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</row>
    <row r="288" spans="1:26" ht="12.75" customHeight="1">
      <c r="A288" s="78"/>
      <c r="B288" s="78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</row>
    <row r="289" spans="1:26" ht="12.75" customHeight="1">
      <c r="A289" s="78"/>
      <c r="B289" s="78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</row>
    <row r="290" spans="1:26" ht="12.75" customHeight="1">
      <c r="A290" s="78"/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</row>
    <row r="291" spans="1:26" ht="12.75" customHeight="1">
      <c r="A291" s="78"/>
      <c r="B291" s="78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</row>
    <row r="292" spans="1:26" ht="12.75" customHeight="1">
      <c r="A292" s="78"/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</row>
    <row r="293" spans="1:26" ht="12.75" customHeight="1">
      <c r="A293" s="78"/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</row>
    <row r="294" spans="1:26" ht="12.75" customHeight="1">
      <c r="A294" s="78"/>
      <c r="B294" s="78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</row>
    <row r="295" spans="1:26" ht="12.75" customHeight="1">
      <c r="A295" s="78"/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</row>
    <row r="296" spans="1:26" ht="12.75" customHeight="1">
      <c r="A296" s="78"/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</row>
    <row r="297" spans="1:26" ht="12.75" customHeight="1">
      <c r="A297" s="78"/>
      <c r="B297" s="78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</row>
    <row r="298" spans="1:26" ht="12.75" customHeight="1">
      <c r="A298" s="78"/>
      <c r="B298" s="78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</row>
    <row r="299" spans="1:26" ht="12.75" customHeight="1">
      <c r="A299" s="78"/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</row>
    <row r="300" spans="1:26" ht="12.75" customHeight="1">
      <c r="A300" s="78"/>
      <c r="B300" s="78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</row>
    <row r="301" spans="1:26" ht="12.75" customHeight="1">
      <c r="A301" s="78"/>
      <c r="B301" s="78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</row>
    <row r="302" spans="1:26" ht="12.75" customHeight="1">
      <c r="A302" s="78"/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</row>
    <row r="303" spans="1:26" ht="12.75" customHeight="1">
      <c r="A303" s="78"/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</row>
    <row r="304" spans="1:26" ht="12.75" customHeight="1">
      <c r="A304" s="78"/>
      <c r="B304" s="78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</row>
    <row r="305" spans="1:26" ht="12.75" customHeight="1">
      <c r="A305" s="78"/>
      <c r="B305" s="78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</row>
    <row r="306" spans="1:26" ht="12.75" customHeight="1">
      <c r="A306" s="78"/>
      <c r="B306" s="78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</row>
    <row r="307" spans="1:26" ht="12.75" customHeight="1">
      <c r="A307" s="78"/>
      <c r="B307" s="78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</row>
    <row r="308" spans="1:26" ht="12.75" customHeight="1">
      <c r="A308" s="78"/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</row>
    <row r="309" spans="1:26" ht="12.75" customHeight="1">
      <c r="A309" s="78"/>
      <c r="B309" s="78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</row>
    <row r="310" spans="1:26" ht="12.75" customHeight="1">
      <c r="A310" s="78"/>
      <c r="B310" s="78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</row>
    <row r="311" spans="1:26" ht="12.75" customHeight="1">
      <c r="A311" s="78"/>
      <c r="B311" s="78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</row>
    <row r="312" spans="1:26" ht="12.75" customHeight="1">
      <c r="A312" s="78"/>
      <c r="B312" s="78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</row>
    <row r="313" spans="1:26" ht="12.75" customHeight="1">
      <c r="A313" s="78"/>
      <c r="B313" s="78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</row>
    <row r="314" spans="1:26" ht="12.75" customHeight="1">
      <c r="A314" s="78"/>
      <c r="B314" s="78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</row>
    <row r="315" spans="1:26" ht="12.75" customHeight="1">
      <c r="A315" s="78"/>
      <c r="B315" s="78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</row>
    <row r="316" spans="1:26" ht="12.75" customHeight="1">
      <c r="A316" s="78"/>
      <c r="B316" s="78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</row>
    <row r="317" spans="1:26" ht="12.75" customHeight="1">
      <c r="A317" s="78"/>
      <c r="B317" s="78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</row>
    <row r="318" spans="1:26" ht="12.75" customHeight="1">
      <c r="A318" s="78"/>
      <c r="B318" s="78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</row>
    <row r="319" spans="1:26" ht="12.75" customHeight="1">
      <c r="A319" s="78"/>
      <c r="B319" s="78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</row>
    <row r="320" spans="1:26" ht="12.75" customHeight="1">
      <c r="A320" s="78"/>
      <c r="B320" s="78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</row>
    <row r="321" spans="1:26" ht="12.75" customHeight="1">
      <c r="A321" s="78"/>
      <c r="B321" s="78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</row>
    <row r="322" spans="1:26" ht="12.75" customHeight="1">
      <c r="A322" s="78"/>
      <c r="B322" s="78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</row>
    <row r="323" spans="1:26" ht="12.75" customHeight="1">
      <c r="A323" s="78"/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</row>
    <row r="324" spans="1:26" ht="12.75" customHeight="1">
      <c r="A324" s="78"/>
      <c r="B324" s="78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</row>
    <row r="325" spans="1:26" ht="12.75" customHeight="1">
      <c r="A325" s="78"/>
      <c r="B325" s="78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</row>
    <row r="326" spans="1:26" ht="12.75" customHeight="1">
      <c r="A326" s="78"/>
      <c r="B326" s="78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</row>
    <row r="327" spans="1:26" ht="12.75" customHeight="1">
      <c r="A327" s="78"/>
      <c r="B327" s="78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</row>
    <row r="328" spans="1:26" ht="12.75" customHeight="1">
      <c r="A328" s="78"/>
      <c r="B328" s="78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</row>
    <row r="329" spans="1:26" ht="12.75" customHeight="1">
      <c r="A329" s="78"/>
      <c r="B329" s="78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</row>
    <row r="330" spans="1:26" ht="12.75" customHeight="1">
      <c r="A330" s="78"/>
      <c r="B330" s="78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</row>
    <row r="331" spans="1:26" ht="12.75" customHeight="1">
      <c r="A331" s="78"/>
      <c r="B331" s="78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</row>
    <row r="332" spans="1:26" ht="12.75" customHeight="1">
      <c r="A332" s="78"/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</row>
    <row r="333" spans="1:26" ht="12.75" customHeight="1">
      <c r="A333" s="78"/>
      <c r="B333" s="78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</row>
    <row r="334" spans="1:26" ht="12.75" customHeight="1">
      <c r="A334" s="78"/>
      <c r="B334" s="78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</row>
    <row r="335" spans="1:26" ht="12.75" customHeight="1">
      <c r="A335" s="78"/>
      <c r="B335" s="78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</row>
    <row r="336" spans="1:26" ht="12.75" customHeight="1">
      <c r="A336" s="78"/>
      <c r="B336" s="78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</row>
    <row r="337" spans="1:26" ht="12.75" customHeight="1">
      <c r="A337" s="78"/>
      <c r="B337" s="78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</row>
    <row r="338" spans="1:26" ht="12.75" customHeight="1">
      <c r="A338" s="78"/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</row>
    <row r="339" spans="1:26" ht="12.75" customHeight="1">
      <c r="A339" s="78"/>
      <c r="B339" s="78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</row>
    <row r="340" spans="1:26" ht="12.75" customHeight="1">
      <c r="A340" s="78"/>
      <c r="B340" s="78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</row>
    <row r="341" spans="1:26" ht="12.75" customHeight="1">
      <c r="A341" s="78"/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</row>
    <row r="342" spans="1:26" ht="12.75" customHeight="1">
      <c r="A342" s="78"/>
      <c r="B342" s="78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</row>
    <row r="343" spans="1:26" ht="12.75" customHeight="1">
      <c r="A343" s="78"/>
      <c r="B343" s="78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</row>
    <row r="344" spans="1:26" ht="12.75" customHeight="1">
      <c r="A344" s="78"/>
      <c r="B344" s="78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</row>
    <row r="345" spans="1:26" ht="12.75" customHeight="1">
      <c r="A345" s="78"/>
      <c r="B345" s="78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</row>
    <row r="346" spans="1:26" ht="12.75" customHeight="1">
      <c r="A346" s="78"/>
      <c r="B346" s="78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</row>
    <row r="347" spans="1:26" ht="12.75" customHeight="1">
      <c r="A347" s="78"/>
      <c r="B347" s="78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</row>
    <row r="348" spans="1:26" ht="12.75" customHeight="1">
      <c r="A348" s="78"/>
      <c r="B348" s="78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</row>
    <row r="349" spans="1:26" ht="12.75" customHeight="1">
      <c r="A349" s="78"/>
      <c r="B349" s="78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</row>
    <row r="350" spans="1:26" ht="12.75" customHeight="1">
      <c r="A350" s="78"/>
      <c r="B350" s="78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</row>
    <row r="351" spans="1:26" ht="12.75" customHeight="1">
      <c r="A351" s="78"/>
      <c r="B351" s="78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</row>
    <row r="352" spans="1:26" ht="12.75" customHeight="1">
      <c r="A352" s="78"/>
      <c r="B352" s="78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</row>
    <row r="353" spans="1:26" ht="12.75" customHeight="1">
      <c r="A353" s="78"/>
      <c r="B353" s="78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</row>
    <row r="354" spans="1:26" ht="12.75" customHeight="1">
      <c r="A354" s="78"/>
      <c r="B354" s="78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</row>
    <row r="355" spans="1:26" ht="12.75" customHeight="1">
      <c r="A355" s="78"/>
      <c r="B355" s="78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</row>
    <row r="356" spans="1:26" ht="12.75" customHeight="1">
      <c r="A356" s="78"/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</row>
    <row r="357" spans="1:26" ht="12.75" customHeight="1">
      <c r="A357" s="78"/>
      <c r="B357" s="78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</row>
    <row r="358" spans="1:26" ht="12.75" customHeight="1">
      <c r="A358" s="78"/>
      <c r="B358" s="78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</row>
    <row r="359" spans="1:26" ht="12.75" customHeight="1">
      <c r="A359" s="78"/>
      <c r="B359" s="78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</row>
    <row r="360" spans="1:26" ht="12.75" customHeight="1">
      <c r="A360" s="78"/>
      <c r="B360" s="78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</row>
    <row r="361" spans="1:26" ht="12.75" customHeight="1">
      <c r="A361" s="78"/>
      <c r="B361" s="78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</row>
    <row r="362" spans="1:26" ht="12.75" customHeight="1">
      <c r="A362" s="78"/>
      <c r="B362" s="78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</row>
    <row r="363" spans="1:26" ht="12.75" customHeight="1">
      <c r="A363" s="78"/>
      <c r="B363" s="78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</row>
    <row r="364" spans="1:26" ht="12.75" customHeight="1">
      <c r="A364" s="78"/>
      <c r="B364" s="78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</row>
    <row r="365" spans="1:26" ht="12.75" customHeight="1">
      <c r="A365" s="78"/>
      <c r="B365" s="78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</row>
    <row r="366" spans="1:26" ht="12.75" customHeight="1">
      <c r="A366" s="78"/>
      <c r="B366" s="78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</row>
    <row r="367" spans="1:26" ht="12.75" customHeight="1">
      <c r="A367" s="78"/>
      <c r="B367" s="78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</row>
    <row r="368" spans="1:26" ht="12.75" customHeight="1">
      <c r="A368" s="78"/>
      <c r="B368" s="78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</row>
    <row r="369" spans="1:26" ht="12.75" customHeight="1">
      <c r="A369" s="78"/>
      <c r="B369" s="78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</row>
    <row r="370" spans="1:26" ht="12.75" customHeight="1">
      <c r="A370" s="78"/>
      <c r="B370" s="78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</row>
    <row r="371" spans="1:26" ht="12.75" customHeight="1">
      <c r="A371" s="78"/>
      <c r="B371" s="78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</row>
    <row r="372" spans="1:26" ht="12.75" customHeight="1">
      <c r="A372" s="78"/>
      <c r="B372" s="78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</row>
    <row r="373" spans="1:26" ht="12.75" customHeight="1">
      <c r="A373" s="78"/>
      <c r="B373" s="78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</row>
    <row r="374" spans="1:26" ht="12.75" customHeight="1">
      <c r="A374" s="78"/>
      <c r="B374" s="78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</row>
    <row r="375" spans="1:26" ht="12.75" customHeight="1">
      <c r="A375" s="78"/>
      <c r="B375" s="78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</row>
    <row r="376" spans="1:26" ht="12.75" customHeight="1">
      <c r="A376" s="78"/>
      <c r="B376" s="78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</row>
    <row r="377" spans="1:26" ht="12.75" customHeight="1">
      <c r="A377" s="78"/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</row>
    <row r="378" spans="1:26" ht="12.75" customHeight="1">
      <c r="A378" s="78"/>
      <c r="B378" s="78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</row>
    <row r="379" spans="1:26" ht="12.75" customHeight="1">
      <c r="A379" s="78"/>
      <c r="B379" s="78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</row>
    <row r="380" spans="1:26" ht="12.75" customHeight="1">
      <c r="A380" s="78"/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</row>
    <row r="381" spans="1:26" ht="12.75" customHeight="1">
      <c r="A381" s="78"/>
      <c r="B381" s="78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</row>
    <row r="382" spans="1:26" ht="12.75" customHeight="1">
      <c r="A382" s="78"/>
      <c r="B382" s="78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</row>
    <row r="383" spans="1:26" ht="12.75" customHeight="1">
      <c r="A383" s="78"/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</row>
    <row r="384" spans="1:26" ht="12.75" customHeight="1">
      <c r="A384" s="78"/>
      <c r="B384" s="78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</row>
    <row r="385" spans="1:26" ht="12.75" customHeight="1">
      <c r="A385" s="78"/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</row>
    <row r="386" spans="1:26" ht="12.75" customHeight="1">
      <c r="A386" s="78"/>
      <c r="B386" s="78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</row>
    <row r="387" spans="1:26" ht="12.75" customHeight="1">
      <c r="A387" s="78"/>
      <c r="B387" s="78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</row>
    <row r="388" spans="1:26" ht="12.75" customHeight="1">
      <c r="A388" s="78"/>
      <c r="B388" s="78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</row>
    <row r="389" spans="1:26" ht="12.75" customHeight="1">
      <c r="A389" s="78"/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</row>
    <row r="390" spans="1:26" ht="12.75" customHeight="1">
      <c r="A390" s="78"/>
      <c r="B390" s="78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</row>
    <row r="391" spans="1:26" ht="12.75" customHeight="1">
      <c r="A391" s="78"/>
      <c r="B391" s="78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</row>
    <row r="392" spans="1:26" ht="12.75" customHeight="1">
      <c r="A392" s="78"/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</row>
    <row r="393" spans="1:26" ht="12.75" customHeight="1">
      <c r="A393" s="78"/>
      <c r="B393" s="78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</row>
    <row r="394" spans="1:26" ht="12.75" customHeight="1">
      <c r="A394" s="78"/>
      <c r="B394" s="78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</row>
    <row r="395" spans="1:26" ht="12.75" customHeight="1">
      <c r="A395" s="78"/>
      <c r="B395" s="78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</row>
    <row r="396" spans="1:26" ht="12.75" customHeight="1">
      <c r="A396" s="78"/>
      <c r="B396" s="78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</row>
    <row r="397" spans="1:26" ht="12.75" customHeight="1">
      <c r="A397" s="78"/>
      <c r="B397" s="78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</row>
    <row r="398" spans="1:26" ht="12.75" customHeight="1">
      <c r="A398" s="78"/>
      <c r="B398" s="78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</row>
    <row r="399" spans="1:26" ht="12.75" customHeight="1">
      <c r="A399" s="78"/>
      <c r="B399" s="78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</row>
    <row r="400" spans="1:26" ht="12.75" customHeight="1">
      <c r="A400" s="78"/>
      <c r="B400" s="78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</row>
    <row r="401" spans="1:26" ht="12.75" customHeight="1">
      <c r="A401" s="78"/>
      <c r="B401" s="78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</row>
    <row r="402" spans="1:26" ht="12.75" customHeight="1">
      <c r="A402" s="78"/>
      <c r="B402" s="78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</row>
    <row r="403" spans="1:26" ht="12.75" customHeight="1">
      <c r="A403" s="78"/>
      <c r="B403" s="78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</row>
    <row r="404" spans="1:26" ht="12.75" customHeight="1">
      <c r="A404" s="78"/>
      <c r="B404" s="78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</row>
    <row r="405" spans="1:26" ht="12.75" customHeight="1">
      <c r="A405" s="78"/>
      <c r="B405" s="78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</row>
    <row r="406" spans="1:26" ht="12.75" customHeight="1">
      <c r="A406" s="78"/>
      <c r="B406" s="78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</row>
    <row r="407" spans="1:26" ht="12.75" customHeight="1">
      <c r="A407" s="78"/>
      <c r="B407" s="78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</row>
    <row r="408" spans="1:26" ht="12.75" customHeight="1">
      <c r="A408" s="78"/>
      <c r="B408" s="78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12.75" customHeight="1">
      <c r="A409" s="78"/>
      <c r="B409" s="78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</row>
    <row r="410" spans="1:26" ht="12.75" customHeight="1">
      <c r="A410" s="78"/>
      <c r="B410" s="78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</row>
    <row r="411" spans="1:26" ht="12.75" customHeight="1">
      <c r="A411" s="78"/>
      <c r="B411" s="78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</row>
    <row r="412" spans="1:26" ht="12.75" customHeight="1">
      <c r="A412" s="78"/>
      <c r="B412" s="78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</row>
    <row r="413" spans="1:26" ht="12.75" customHeight="1">
      <c r="A413" s="78"/>
      <c r="B413" s="78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</row>
    <row r="414" spans="1:26" ht="12.75" customHeight="1">
      <c r="A414" s="78"/>
      <c r="B414" s="78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</row>
    <row r="415" spans="1:26" ht="12.75" customHeight="1">
      <c r="A415" s="78"/>
      <c r="B415" s="78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</row>
    <row r="416" spans="1:26" ht="12.75" customHeight="1">
      <c r="A416" s="78"/>
      <c r="B416" s="78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</row>
    <row r="417" spans="1:26" ht="12.75" customHeight="1">
      <c r="A417" s="78"/>
      <c r="B417" s="78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</row>
    <row r="418" spans="1:26" ht="12.75" customHeight="1">
      <c r="A418" s="78"/>
      <c r="B418" s="78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</row>
    <row r="419" spans="1:26" ht="12.75" customHeight="1">
      <c r="A419" s="78"/>
      <c r="B419" s="78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</row>
    <row r="420" spans="1:26" ht="12.75" customHeight="1">
      <c r="A420" s="78"/>
      <c r="B420" s="78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</row>
    <row r="421" spans="1:26" ht="12.75" customHeight="1">
      <c r="A421" s="78"/>
      <c r="B421" s="78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</row>
    <row r="422" spans="1:26" ht="12.75" customHeight="1">
      <c r="A422" s="78"/>
      <c r="B422" s="78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</row>
    <row r="423" spans="1:26" ht="12.75" customHeight="1">
      <c r="A423" s="78"/>
      <c r="B423" s="78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</row>
    <row r="424" spans="1:26" ht="12.75" customHeight="1">
      <c r="A424" s="78"/>
      <c r="B424" s="78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</row>
    <row r="425" spans="1:26" ht="12.75" customHeight="1">
      <c r="A425" s="78"/>
      <c r="B425" s="78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</row>
    <row r="426" spans="1:26" ht="12.75" customHeight="1">
      <c r="A426" s="78"/>
      <c r="B426" s="78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</row>
    <row r="427" spans="1:26" ht="12.75" customHeight="1">
      <c r="A427" s="78"/>
      <c r="B427" s="78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</row>
    <row r="428" spans="1:26" ht="12.75" customHeight="1">
      <c r="A428" s="78"/>
      <c r="B428" s="78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</row>
    <row r="429" spans="1:26" ht="12.75" customHeight="1">
      <c r="A429" s="78"/>
      <c r="B429" s="78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</row>
    <row r="430" spans="1:26" ht="12.75" customHeight="1">
      <c r="A430" s="78"/>
      <c r="B430" s="78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</row>
    <row r="431" spans="1:26" ht="12.75" customHeight="1">
      <c r="A431" s="78"/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</row>
    <row r="432" spans="1:26" ht="12.75" customHeight="1">
      <c r="A432" s="78"/>
      <c r="B432" s="78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</row>
    <row r="433" spans="1:26" ht="12.75" customHeight="1">
      <c r="A433" s="78"/>
      <c r="B433" s="78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</row>
    <row r="434" spans="1:26" ht="12.75" customHeight="1">
      <c r="A434" s="78"/>
      <c r="B434" s="78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</row>
    <row r="435" spans="1:26" ht="12.75" customHeight="1">
      <c r="A435" s="78"/>
      <c r="B435" s="78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</row>
    <row r="436" spans="1:26" ht="12.75" customHeight="1">
      <c r="A436" s="78"/>
      <c r="B436" s="78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</row>
    <row r="437" spans="1:26" ht="12.75" customHeight="1">
      <c r="A437" s="78"/>
      <c r="B437" s="78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</row>
    <row r="438" spans="1:26" ht="12.75" customHeight="1">
      <c r="A438" s="78"/>
      <c r="B438" s="78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</row>
    <row r="439" spans="1:26" ht="12.75" customHeight="1">
      <c r="A439" s="78"/>
      <c r="B439" s="78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</row>
    <row r="440" spans="1:26" ht="12.75" customHeight="1">
      <c r="A440" s="78"/>
      <c r="B440" s="78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</row>
    <row r="441" spans="1:26" ht="12.75" customHeight="1">
      <c r="A441" s="78"/>
      <c r="B441" s="78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</row>
    <row r="442" spans="1:26" ht="12.75" customHeight="1">
      <c r="A442" s="78"/>
      <c r="B442" s="78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</row>
    <row r="443" spans="1:26" ht="12.75" customHeight="1">
      <c r="A443" s="78"/>
      <c r="B443" s="78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</row>
    <row r="444" spans="1:26" ht="12.75" customHeight="1">
      <c r="A444" s="78"/>
      <c r="B444" s="78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</row>
    <row r="445" spans="1:26" ht="12.75" customHeight="1">
      <c r="A445" s="78"/>
      <c r="B445" s="78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</row>
    <row r="446" spans="1:26" ht="12.75" customHeight="1">
      <c r="A446" s="78"/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</row>
    <row r="447" spans="1:26" ht="12.75" customHeight="1">
      <c r="A447" s="78"/>
      <c r="B447" s="78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</row>
    <row r="448" spans="1:26" ht="12.75" customHeight="1">
      <c r="A448" s="78"/>
      <c r="B448" s="78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</row>
    <row r="449" spans="1:26" ht="12.75" customHeight="1">
      <c r="A449" s="78"/>
      <c r="B449" s="78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</row>
    <row r="450" spans="1:26" ht="12.75" customHeight="1">
      <c r="A450" s="78"/>
      <c r="B450" s="78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</row>
    <row r="451" spans="1:26" ht="12.75" customHeight="1">
      <c r="A451" s="78"/>
      <c r="B451" s="78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</row>
    <row r="452" spans="1:26" ht="12.75" customHeight="1">
      <c r="A452" s="78"/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</row>
    <row r="453" spans="1:26" ht="12.75" customHeight="1">
      <c r="A453" s="78"/>
      <c r="B453" s="78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</row>
    <row r="454" spans="1:26" ht="12.75" customHeight="1">
      <c r="A454" s="78"/>
      <c r="B454" s="78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</row>
    <row r="455" spans="1:26" ht="12.75" customHeight="1">
      <c r="A455" s="78"/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</row>
    <row r="456" spans="1:26" ht="12.75" customHeight="1">
      <c r="A456" s="78"/>
      <c r="B456" s="78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</row>
    <row r="457" spans="1:26" ht="12.75" customHeight="1">
      <c r="A457" s="78"/>
      <c r="B457" s="78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</row>
    <row r="458" spans="1:26" ht="12.75" customHeight="1">
      <c r="A458" s="78"/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</row>
    <row r="459" spans="1:26" ht="12.75" customHeight="1">
      <c r="A459" s="78"/>
      <c r="B459" s="78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</row>
    <row r="460" spans="1:26" ht="12.75" customHeight="1">
      <c r="A460" s="78"/>
      <c r="B460" s="78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</row>
    <row r="461" spans="1:26" ht="12.75" customHeight="1">
      <c r="A461" s="78"/>
      <c r="B461" s="78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</row>
    <row r="462" spans="1:26" ht="12.75" customHeight="1">
      <c r="A462" s="78"/>
      <c r="B462" s="78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</row>
    <row r="463" spans="1:26" ht="12.75" customHeight="1">
      <c r="A463" s="78"/>
      <c r="B463" s="78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</row>
    <row r="464" spans="1:26" ht="12.75" customHeight="1">
      <c r="A464" s="78"/>
      <c r="B464" s="78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</row>
    <row r="465" spans="1:26" ht="12.75" customHeight="1">
      <c r="A465" s="78"/>
      <c r="B465" s="78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</row>
    <row r="466" spans="1:26" ht="12.75" customHeight="1">
      <c r="A466" s="78"/>
      <c r="B466" s="78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</row>
    <row r="467" spans="1:26" ht="12.75" customHeight="1">
      <c r="A467" s="78"/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</row>
    <row r="468" spans="1:26" ht="12.75" customHeight="1">
      <c r="A468" s="78"/>
      <c r="B468" s="78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</row>
    <row r="469" spans="1:26" ht="12.75" customHeight="1">
      <c r="A469" s="78"/>
      <c r="B469" s="78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</row>
    <row r="470" spans="1:26" ht="12.75" customHeight="1">
      <c r="A470" s="78"/>
      <c r="B470" s="78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</row>
    <row r="471" spans="1:26" ht="12.75" customHeight="1">
      <c r="A471" s="78"/>
      <c r="B471" s="78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</row>
    <row r="472" spans="1:26" ht="12.75" customHeight="1">
      <c r="A472" s="78"/>
      <c r="B472" s="78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</row>
    <row r="473" spans="1:26" ht="12.75" customHeight="1">
      <c r="A473" s="78"/>
      <c r="B473" s="78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</row>
    <row r="474" spans="1:26" ht="12.75" customHeight="1">
      <c r="A474" s="78"/>
      <c r="B474" s="78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</row>
    <row r="475" spans="1:26" ht="12.75" customHeight="1">
      <c r="A475" s="78"/>
      <c r="B475" s="78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</row>
    <row r="476" spans="1:26" ht="12.75" customHeight="1">
      <c r="A476" s="78"/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</row>
    <row r="477" spans="1:26" ht="12.75" customHeight="1">
      <c r="A477" s="78"/>
      <c r="B477" s="78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</row>
    <row r="478" spans="1:26" ht="12.75" customHeight="1">
      <c r="A478" s="78"/>
      <c r="B478" s="78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</row>
    <row r="479" spans="1:26" ht="12.75" customHeight="1">
      <c r="A479" s="78"/>
      <c r="B479" s="78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</row>
    <row r="480" spans="1:26" ht="12.75" customHeight="1">
      <c r="A480" s="78"/>
      <c r="B480" s="78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</row>
    <row r="481" spans="1:26" ht="12.75" customHeight="1">
      <c r="A481" s="78"/>
      <c r="B481" s="78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</row>
    <row r="482" spans="1:26" ht="12.75" customHeight="1">
      <c r="A482" s="78"/>
      <c r="B482" s="78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</row>
    <row r="483" spans="1:26" ht="12.75" customHeight="1">
      <c r="A483" s="78"/>
      <c r="B483" s="78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</row>
    <row r="484" spans="1:26" ht="12.75" customHeight="1">
      <c r="A484" s="78"/>
      <c r="B484" s="78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</row>
    <row r="485" spans="1:26" ht="12.75" customHeight="1">
      <c r="A485" s="78"/>
      <c r="B485" s="78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</row>
    <row r="486" spans="1:26" ht="12.75" customHeight="1">
      <c r="A486" s="78"/>
      <c r="B486" s="78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</row>
    <row r="487" spans="1:26" ht="12.75" customHeight="1">
      <c r="A487" s="78"/>
      <c r="B487" s="78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</row>
    <row r="488" spans="1:26" ht="12.75" customHeight="1">
      <c r="A488" s="78"/>
      <c r="B488" s="78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</row>
    <row r="489" spans="1:26" ht="12.75" customHeight="1">
      <c r="A489" s="78"/>
      <c r="B489" s="78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</row>
    <row r="490" spans="1:26" ht="12.75" customHeight="1">
      <c r="A490" s="78"/>
      <c r="B490" s="78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</row>
    <row r="491" spans="1:26" ht="12.75" customHeight="1">
      <c r="A491" s="78"/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</row>
    <row r="492" spans="1:26" ht="12.75" customHeight="1">
      <c r="A492" s="78"/>
      <c r="B492" s="78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</row>
    <row r="493" spans="1:26" ht="12.75" customHeight="1">
      <c r="A493" s="78"/>
      <c r="B493" s="78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</row>
    <row r="494" spans="1:26" ht="12.75" customHeight="1">
      <c r="A494" s="78"/>
      <c r="B494" s="78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</row>
    <row r="495" spans="1:26" ht="12.75" customHeight="1">
      <c r="A495" s="78"/>
      <c r="B495" s="78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</row>
    <row r="496" spans="1:26" ht="12.75" customHeight="1">
      <c r="A496" s="78"/>
      <c r="B496" s="78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</row>
    <row r="497" spans="1:26" ht="12.75" customHeight="1">
      <c r="A497" s="78"/>
      <c r="B497" s="78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</row>
    <row r="498" spans="1:26" ht="12.75" customHeight="1">
      <c r="A498" s="78"/>
      <c r="B498" s="78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</row>
    <row r="499" spans="1:26" ht="12.75" customHeight="1">
      <c r="A499" s="78"/>
      <c r="B499" s="78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</row>
    <row r="500" spans="1:26" ht="12.75" customHeight="1">
      <c r="A500" s="78"/>
      <c r="B500" s="78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</row>
    <row r="501" spans="1:26" ht="12.75" customHeight="1">
      <c r="A501" s="78"/>
      <c r="B501" s="78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</row>
    <row r="502" spans="1:26" ht="12.75" customHeight="1">
      <c r="A502" s="78"/>
      <c r="B502" s="78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</row>
    <row r="503" spans="1:26" ht="12.75" customHeight="1">
      <c r="A503" s="78"/>
      <c r="B503" s="78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</row>
    <row r="504" spans="1:26" ht="12.75" customHeight="1">
      <c r="A504" s="78"/>
      <c r="B504" s="78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</row>
    <row r="505" spans="1:26" ht="12.75" customHeight="1">
      <c r="A505" s="78"/>
      <c r="B505" s="78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</row>
    <row r="506" spans="1:26" ht="12.75" customHeight="1">
      <c r="A506" s="78"/>
      <c r="B506" s="78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</row>
    <row r="507" spans="1:26" ht="12.75" customHeight="1">
      <c r="A507" s="78"/>
      <c r="B507" s="78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</row>
    <row r="508" spans="1:26" ht="12.75" customHeight="1">
      <c r="A508" s="78"/>
      <c r="B508" s="78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</row>
    <row r="509" spans="1:26" ht="12.75" customHeight="1">
      <c r="A509" s="78"/>
      <c r="B509" s="78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</row>
    <row r="510" spans="1:26" ht="12.75" customHeight="1">
      <c r="A510" s="78"/>
      <c r="B510" s="78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</row>
    <row r="511" spans="1:26" ht="12.75" customHeight="1">
      <c r="A511" s="78"/>
      <c r="B511" s="78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</row>
    <row r="512" spans="1:26" ht="12.75" customHeight="1">
      <c r="A512" s="78"/>
      <c r="B512" s="78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</row>
    <row r="513" spans="1:26" ht="12.75" customHeight="1">
      <c r="A513" s="78"/>
      <c r="B513" s="78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</row>
    <row r="514" spans="1:26" ht="12.75" customHeight="1">
      <c r="A514" s="78"/>
      <c r="B514" s="78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</row>
    <row r="515" spans="1:26" ht="12.75" customHeight="1">
      <c r="A515" s="78"/>
      <c r="B515" s="78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</row>
    <row r="516" spans="1:26" ht="12.75" customHeight="1">
      <c r="A516" s="78"/>
      <c r="B516" s="78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</row>
    <row r="517" spans="1:26" ht="12.75" customHeight="1">
      <c r="A517" s="78"/>
      <c r="B517" s="78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</row>
    <row r="518" spans="1:26" ht="12.75" customHeight="1">
      <c r="A518" s="78"/>
      <c r="B518" s="78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</row>
    <row r="519" spans="1:26" ht="12.75" customHeight="1">
      <c r="A519" s="78"/>
      <c r="B519" s="78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</row>
    <row r="520" spans="1:26" ht="12.75" customHeight="1">
      <c r="A520" s="78"/>
      <c r="B520" s="78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</row>
    <row r="521" spans="1:26" ht="12.75" customHeight="1">
      <c r="A521" s="78"/>
      <c r="B521" s="78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</row>
    <row r="522" spans="1:26" ht="12.75" customHeight="1">
      <c r="A522" s="78"/>
      <c r="B522" s="78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</row>
    <row r="523" spans="1:26" ht="12.75" customHeight="1">
      <c r="A523" s="78"/>
      <c r="B523" s="78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</row>
    <row r="524" spans="1:26" ht="12.75" customHeight="1">
      <c r="A524" s="78"/>
      <c r="B524" s="78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</row>
    <row r="525" spans="1:26" ht="12.75" customHeight="1">
      <c r="A525" s="78"/>
      <c r="B525" s="78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</row>
    <row r="526" spans="1:26" ht="12.75" customHeight="1">
      <c r="A526" s="78"/>
      <c r="B526" s="78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</row>
    <row r="527" spans="1:26" ht="12.75" customHeight="1">
      <c r="A527" s="78"/>
      <c r="B527" s="78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</row>
    <row r="528" spans="1:26" ht="12.75" customHeight="1">
      <c r="A528" s="78"/>
      <c r="B528" s="78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</row>
    <row r="529" spans="1:26" ht="12.75" customHeight="1">
      <c r="A529" s="78"/>
      <c r="B529" s="78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</row>
    <row r="530" spans="1:26" ht="12.75" customHeight="1">
      <c r="A530" s="78"/>
      <c r="B530" s="78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</row>
    <row r="531" spans="1:26" ht="12.75" customHeight="1">
      <c r="A531" s="78"/>
      <c r="B531" s="78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</row>
    <row r="532" spans="1:26" ht="12.75" customHeight="1">
      <c r="A532" s="78"/>
      <c r="B532" s="78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</row>
    <row r="533" spans="1:26" ht="12.75" customHeight="1">
      <c r="A533" s="78"/>
      <c r="B533" s="78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</row>
    <row r="534" spans="1:26" ht="12.75" customHeight="1">
      <c r="A534" s="78"/>
      <c r="B534" s="78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</row>
    <row r="535" spans="1:26" ht="12.75" customHeight="1">
      <c r="A535" s="78"/>
      <c r="B535" s="78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</row>
    <row r="536" spans="1:26" ht="12.75" customHeight="1">
      <c r="A536" s="78"/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</row>
    <row r="537" spans="1:26" ht="12.75" customHeight="1">
      <c r="A537" s="78"/>
      <c r="B537" s="78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</row>
    <row r="538" spans="1:26" ht="12.75" customHeight="1">
      <c r="A538" s="78"/>
      <c r="B538" s="78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</row>
    <row r="539" spans="1:26" ht="12.75" customHeight="1">
      <c r="A539" s="78"/>
      <c r="B539" s="78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</row>
    <row r="540" spans="1:26" ht="12.75" customHeight="1">
      <c r="A540" s="78"/>
      <c r="B540" s="78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</row>
    <row r="541" spans="1:26" ht="12.75" customHeight="1">
      <c r="A541" s="78"/>
      <c r="B541" s="78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</row>
    <row r="542" spans="1:26" ht="12.75" customHeight="1">
      <c r="A542" s="78"/>
      <c r="B542" s="78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</row>
    <row r="543" spans="1:26" ht="12.75" customHeight="1">
      <c r="A543" s="78"/>
      <c r="B543" s="78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</row>
    <row r="544" spans="1:26" ht="12.75" customHeight="1">
      <c r="A544" s="78"/>
      <c r="B544" s="78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</row>
    <row r="545" spans="1:26" ht="12.75" customHeight="1">
      <c r="A545" s="78"/>
      <c r="B545" s="78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</row>
    <row r="546" spans="1:26" ht="12.75" customHeight="1">
      <c r="A546" s="78"/>
      <c r="B546" s="78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</row>
    <row r="547" spans="1:26" ht="12.75" customHeight="1">
      <c r="A547" s="78"/>
      <c r="B547" s="78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</row>
    <row r="548" spans="1:26" ht="12.75" customHeight="1">
      <c r="A548" s="78"/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</row>
    <row r="549" spans="1:26" ht="12.75" customHeight="1">
      <c r="A549" s="78"/>
      <c r="B549" s="78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</row>
    <row r="550" spans="1:26" ht="12.75" customHeight="1">
      <c r="A550" s="78"/>
      <c r="B550" s="78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</row>
    <row r="551" spans="1:26" ht="12.75" customHeight="1">
      <c r="A551" s="78"/>
      <c r="B551" s="78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</row>
    <row r="552" spans="1:26" ht="12.75" customHeight="1">
      <c r="A552" s="78"/>
      <c r="B552" s="78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</row>
    <row r="553" spans="1:26" ht="12.75" customHeight="1">
      <c r="A553" s="78"/>
      <c r="B553" s="78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</row>
    <row r="554" spans="1:26" ht="12.75" customHeight="1">
      <c r="A554" s="78"/>
      <c r="B554" s="78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</row>
    <row r="555" spans="1:26" ht="12.75" customHeight="1">
      <c r="A555" s="78"/>
      <c r="B555" s="78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</row>
    <row r="556" spans="1:26" ht="12.75" customHeight="1">
      <c r="A556" s="78"/>
      <c r="B556" s="78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</row>
    <row r="557" spans="1:26" ht="12.75" customHeight="1">
      <c r="A557" s="78"/>
      <c r="B557" s="78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</row>
    <row r="558" spans="1:26" ht="12.75" customHeight="1">
      <c r="A558" s="78"/>
      <c r="B558" s="78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</row>
    <row r="559" spans="1:26" ht="12.75" customHeight="1">
      <c r="A559" s="78"/>
      <c r="B559" s="78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</row>
    <row r="560" spans="1:26" ht="12.75" customHeight="1">
      <c r="A560" s="78"/>
      <c r="B560" s="78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</row>
    <row r="561" spans="1:26" ht="12.75" customHeight="1">
      <c r="A561" s="78"/>
      <c r="B561" s="78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</row>
    <row r="562" spans="1:26" ht="12.75" customHeight="1">
      <c r="A562" s="78"/>
      <c r="B562" s="78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</row>
    <row r="563" spans="1:26" ht="12.75" customHeight="1">
      <c r="A563" s="78"/>
      <c r="B563" s="78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</row>
    <row r="564" spans="1:26" ht="12.75" customHeight="1">
      <c r="A564" s="78"/>
      <c r="B564" s="78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</row>
    <row r="565" spans="1:26" ht="12.75" customHeight="1">
      <c r="A565" s="78"/>
      <c r="B565" s="78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</row>
    <row r="566" spans="1:26" ht="12.75" customHeight="1">
      <c r="A566" s="78"/>
      <c r="B566" s="78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</row>
    <row r="567" spans="1:26" ht="12.75" customHeight="1">
      <c r="A567" s="78"/>
      <c r="B567" s="78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</row>
    <row r="568" spans="1:26" ht="12.75" customHeight="1">
      <c r="A568" s="78"/>
      <c r="B568" s="78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</row>
    <row r="569" spans="1:26" ht="12.75" customHeight="1">
      <c r="A569" s="78"/>
      <c r="B569" s="78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</row>
    <row r="570" spans="1:26" ht="12.75" customHeight="1">
      <c r="A570" s="78"/>
      <c r="B570" s="78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</row>
    <row r="571" spans="1:26" ht="12.75" customHeight="1">
      <c r="A571" s="78"/>
      <c r="B571" s="78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</row>
    <row r="572" spans="1:26" ht="12.75" customHeight="1">
      <c r="A572" s="78"/>
      <c r="B572" s="78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</row>
    <row r="573" spans="1:26" ht="12.75" customHeight="1">
      <c r="A573" s="78"/>
      <c r="B573" s="78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</row>
    <row r="574" spans="1:26" ht="12.75" customHeight="1">
      <c r="A574" s="78"/>
      <c r="B574" s="78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</row>
    <row r="575" spans="1:26" ht="12.75" customHeight="1">
      <c r="A575" s="78"/>
      <c r="B575" s="78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</row>
    <row r="576" spans="1:26" ht="12.75" customHeight="1">
      <c r="A576" s="78"/>
      <c r="B576" s="78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</row>
    <row r="577" spans="1:26" ht="12.75" customHeight="1">
      <c r="A577" s="78"/>
      <c r="B577" s="78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</row>
    <row r="578" spans="1:26" ht="12.75" customHeight="1">
      <c r="A578" s="78"/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</row>
    <row r="579" spans="1:26" ht="12.75" customHeight="1">
      <c r="A579" s="78"/>
      <c r="B579" s="78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</row>
    <row r="580" spans="1:26" ht="12.75" customHeight="1">
      <c r="A580" s="78"/>
      <c r="B580" s="78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</row>
    <row r="581" spans="1:26" ht="12.75" customHeight="1">
      <c r="A581" s="78"/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</row>
    <row r="582" spans="1:26" ht="12.75" customHeight="1">
      <c r="A582" s="78"/>
      <c r="B582" s="78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</row>
    <row r="583" spans="1:26" ht="12.75" customHeight="1">
      <c r="A583" s="78"/>
      <c r="B583" s="78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</row>
    <row r="584" spans="1:26" ht="12.75" customHeight="1">
      <c r="A584" s="78"/>
      <c r="B584" s="78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</row>
    <row r="585" spans="1:26" ht="12.75" customHeight="1">
      <c r="A585" s="78"/>
      <c r="B585" s="78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</row>
    <row r="586" spans="1:26" ht="12.75" customHeight="1">
      <c r="A586" s="78"/>
      <c r="B586" s="78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</row>
    <row r="587" spans="1:26" ht="12.75" customHeight="1">
      <c r="A587" s="78"/>
      <c r="B587" s="78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</row>
    <row r="588" spans="1:26" ht="12.75" customHeight="1">
      <c r="A588" s="78"/>
      <c r="B588" s="78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</row>
    <row r="589" spans="1:26" ht="12.75" customHeight="1">
      <c r="A589" s="78"/>
      <c r="B589" s="78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</row>
    <row r="590" spans="1:26" ht="12.75" customHeight="1">
      <c r="A590" s="78"/>
      <c r="B590" s="78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</row>
    <row r="591" spans="1:26" ht="12.75" customHeight="1">
      <c r="A591" s="78"/>
      <c r="B591" s="78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</row>
    <row r="592" spans="1:26" ht="12.75" customHeight="1">
      <c r="A592" s="78"/>
      <c r="B592" s="78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</row>
    <row r="593" spans="1:26" ht="12.75" customHeight="1">
      <c r="A593" s="78"/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</row>
    <row r="594" spans="1:26" ht="12.75" customHeight="1">
      <c r="A594" s="78"/>
      <c r="B594" s="78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</row>
    <row r="595" spans="1:26" ht="12.75" customHeight="1">
      <c r="A595" s="78"/>
      <c r="B595" s="78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</row>
    <row r="596" spans="1:26" ht="12.75" customHeight="1">
      <c r="A596" s="78"/>
      <c r="B596" s="78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</row>
    <row r="597" spans="1:26" ht="12.75" customHeight="1">
      <c r="A597" s="78"/>
      <c r="B597" s="78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</row>
    <row r="598" spans="1:26" ht="12.75" customHeight="1">
      <c r="A598" s="78"/>
      <c r="B598" s="78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</row>
    <row r="599" spans="1:26" ht="12.75" customHeight="1">
      <c r="A599" s="78"/>
      <c r="B599" s="78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</row>
    <row r="600" spans="1:26" ht="12.75" customHeight="1">
      <c r="A600" s="78"/>
      <c r="B600" s="78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</row>
    <row r="601" spans="1:26" ht="12.75" customHeight="1">
      <c r="A601" s="78"/>
      <c r="B601" s="78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</row>
    <row r="602" spans="1:26" ht="12.75" customHeight="1">
      <c r="A602" s="78"/>
      <c r="B602" s="78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</row>
    <row r="603" spans="1:26" ht="12.75" customHeight="1">
      <c r="A603" s="78"/>
      <c r="B603" s="78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</row>
    <row r="604" spans="1:26" ht="12.75" customHeight="1">
      <c r="A604" s="78"/>
      <c r="B604" s="78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</row>
    <row r="605" spans="1:26" ht="12.75" customHeight="1">
      <c r="A605" s="78"/>
      <c r="B605" s="78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</row>
    <row r="606" spans="1:26" ht="12.75" customHeight="1">
      <c r="A606" s="78"/>
      <c r="B606" s="78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</row>
    <row r="607" spans="1:26" ht="12.75" customHeight="1">
      <c r="A607" s="78"/>
      <c r="B607" s="78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</row>
    <row r="608" spans="1:26" ht="12.75" customHeight="1">
      <c r="A608" s="78"/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</row>
    <row r="609" spans="1:26" ht="12.75" customHeight="1">
      <c r="A609" s="78"/>
      <c r="B609" s="78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</row>
    <row r="610" spans="1:26" ht="12.75" customHeight="1">
      <c r="A610" s="78"/>
      <c r="B610" s="78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</row>
    <row r="611" spans="1:26" ht="12.75" customHeight="1">
      <c r="A611" s="78"/>
      <c r="B611" s="78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</row>
    <row r="612" spans="1:26" ht="12.75" customHeight="1">
      <c r="A612" s="78"/>
      <c r="B612" s="78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</row>
    <row r="613" spans="1:26" ht="12.75" customHeight="1">
      <c r="A613" s="78"/>
      <c r="B613" s="78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</row>
    <row r="614" spans="1:26" ht="12.75" customHeight="1">
      <c r="A614" s="78"/>
      <c r="B614" s="78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</row>
    <row r="615" spans="1:26" ht="12.75" customHeight="1">
      <c r="A615" s="78"/>
      <c r="B615" s="78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</row>
    <row r="616" spans="1:26" ht="12.75" customHeight="1">
      <c r="A616" s="78"/>
      <c r="B616" s="78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</row>
    <row r="617" spans="1:26" ht="12.75" customHeight="1">
      <c r="A617" s="78"/>
      <c r="B617" s="78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</row>
    <row r="618" spans="1:26" ht="12.75" customHeight="1">
      <c r="A618" s="78"/>
      <c r="B618" s="78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</row>
    <row r="619" spans="1:26" ht="12.75" customHeight="1">
      <c r="A619" s="78"/>
      <c r="B619" s="78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</row>
    <row r="620" spans="1:26" ht="12.75" customHeight="1">
      <c r="A620" s="78"/>
      <c r="B620" s="78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</row>
    <row r="621" spans="1:26" ht="12.75" customHeight="1">
      <c r="A621" s="78"/>
      <c r="B621" s="78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</row>
    <row r="622" spans="1:26" ht="12.75" customHeight="1">
      <c r="A622" s="78"/>
      <c r="B622" s="78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</row>
    <row r="623" spans="1:26" ht="12.75" customHeight="1">
      <c r="A623" s="78"/>
      <c r="B623" s="78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</row>
    <row r="624" spans="1:26" ht="12.75" customHeight="1">
      <c r="A624" s="78"/>
      <c r="B624" s="78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</row>
    <row r="625" spans="1:26" ht="12.75" customHeight="1">
      <c r="A625" s="78"/>
      <c r="B625" s="78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</row>
    <row r="626" spans="1:26" ht="12.75" customHeight="1">
      <c r="A626" s="78"/>
      <c r="B626" s="78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</row>
    <row r="627" spans="1:26" ht="12.75" customHeight="1">
      <c r="A627" s="78"/>
      <c r="B627" s="78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</row>
    <row r="628" spans="1:26" ht="12.75" customHeight="1">
      <c r="A628" s="78"/>
      <c r="B628" s="78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</row>
    <row r="629" spans="1:26" ht="12.75" customHeight="1">
      <c r="A629" s="78"/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</row>
    <row r="630" spans="1:26" ht="12.75" customHeight="1">
      <c r="A630" s="78"/>
      <c r="B630" s="78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</row>
    <row r="631" spans="1:26" ht="12.75" customHeight="1">
      <c r="A631" s="78"/>
      <c r="B631" s="78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</row>
    <row r="632" spans="1:26" ht="12.75" customHeight="1">
      <c r="A632" s="78"/>
      <c r="B632" s="78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</row>
    <row r="633" spans="1:26" ht="12.75" customHeight="1">
      <c r="A633" s="78"/>
      <c r="B633" s="78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</row>
    <row r="634" spans="1:26" ht="12.75" customHeight="1">
      <c r="A634" s="78"/>
      <c r="B634" s="78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</row>
    <row r="635" spans="1:26" ht="12.75" customHeight="1">
      <c r="A635" s="78"/>
      <c r="B635" s="78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</row>
    <row r="636" spans="1:26" ht="12.75" customHeight="1">
      <c r="A636" s="78"/>
      <c r="B636" s="78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</row>
    <row r="637" spans="1:26" ht="12.75" customHeight="1">
      <c r="A637" s="78"/>
      <c r="B637" s="78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</row>
    <row r="638" spans="1:26" ht="12.75" customHeight="1">
      <c r="A638" s="78"/>
      <c r="B638" s="78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</row>
    <row r="639" spans="1:26" ht="12.75" customHeight="1">
      <c r="A639" s="78"/>
      <c r="B639" s="78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</row>
    <row r="640" spans="1:26" ht="12.75" customHeight="1">
      <c r="A640" s="78"/>
      <c r="B640" s="78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</row>
    <row r="641" spans="1:26" ht="12.75" customHeight="1">
      <c r="A641" s="78"/>
      <c r="B641" s="78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</row>
    <row r="642" spans="1:26" ht="12.75" customHeight="1">
      <c r="A642" s="78"/>
      <c r="B642" s="78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</row>
    <row r="643" spans="1:26" ht="12.75" customHeight="1">
      <c r="A643" s="78"/>
      <c r="B643" s="78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</row>
    <row r="644" spans="1:26" ht="12.75" customHeight="1">
      <c r="A644" s="78"/>
      <c r="B644" s="78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</row>
    <row r="645" spans="1:26" ht="12.75" customHeight="1">
      <c r="A645" s="78"/>
      <c r="B645" s="78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</row>
    <row r="646" spans="1:26" ht="12.75" customHeight="1">
      <c r="A646" s="78"/>
      <c r="B646" s="78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</row>
    <row r="647" spans="1:26" ht="12.75" customHeight="1">
      <c r="A647" s="78"/>
      <c r="B647" s="78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</row>
    <row r="648" spans="1:26" ht="12.75" customHeight="1">
      <c r="A648" s="78"/>
      <c r="B648" s="78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</row>
    <row r="649" spans="1:26" ht="12.75" customHeight="1">
      <c r="A649" s="78"/>
      <c r="B649" s="78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</row>
    <row r="650" spans="1:26" ht="12.75" customHeight="1">
      <c r="A650" s="78"/>
      <c r="B650" s="78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</row>
    <row r="651" spans="1:26" ht="12.75" customHeight="1">
      <c r="A651" s="78"/>
      <c r="B651" s="78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</row>
    <row r="652" spans="1:26" ht="12.75" customHeight="1">
      <c r="A652" s="78"/>
      <c r="B652" s="78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</row>
    <row r="653" spans="1:26" ht="12.75" customHeight="1">
      <c r="A653" s="78"/>
      <c r="B653" s="78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</row>
    <row r="654" spans="1:26" ht="12.75" customHeight="1">
      <c r="A654" s="78"/>
      <c r="B654" s="78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</row>
    <row r="655" spans="1:26" ht="12.75" customHeight="1">
      <c r="A655" s="78"/>
      <c r="B655" s="78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</row>
    <row r="656" spans="1:26" ht="12.75" customHeight="1">
      <c r="A656" s="78"/>
      <c r="B656" s="78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</row>
    <row r="657" spans="1:26" ht="12.75" customHeight="1">
      <c r="A657" s="78"/>
      <c r="B657" s="78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</row>
    <row r="658" spans="1:26" ht="12.75" customHeight="1">
      <c r="A658" s="78"/>
      <c r="B658" s="78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</row>
    <row r="659" spans="1:26" ht="12.75" customHeight="1">
      <c r="A659" s="78"/>
      <c r="B659" s="78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</row>
    <row r="660" spans="1:26" ht="12.75" customHeight="1">
      <c r="A660" s="78"/>
      <c r="B660" s="78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</row>
    <row r="661" spans="1:26" ht="12.75" customHeight="1">
      <c r="A661" s="78"/>
      <c r="B661" s="78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</row>
    <row r="662" spans="1:26" ht="12.75" customHeight="1">
      <c r="A662" s="78"/>
      <c r="B662" s="78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</row>
    <row r="663" spans="1:26" ht="12.75" customHeight="1">
      <c r="A663" s="78"/>
      <c r="B663" s="78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</row>
    <row r="664" spans="1:26" ht="12.75" customHeight="1">
      <c r="A664" s="78"/>
      <c r="B664" s="78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</row>
    <row r="665" spans="1:26" ht="12.75" customHeight="1">
      <c r="A665" s="78"/>
      <c r="B665" s="78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</row>
    <row r="666" spans="1:26" ht="12.75" customHeight="1">
      <c r="A666" s="78"/>
      <c r="B666" s="78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</row>
    <row r="667" spans="1:26" ht="12.75" customHeight="1">
      <c r="A667" s="78"/>
      <c r="B667" s="78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</row>
    <row r="668" spans="1:26" ht="12.75" customHeight="1">
      <c r="A668" s="78"/>
      <c r="B668" s="78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</row>
    <row r="669" spans="1:26" ht="12.75" customHeight="1">
      <c r="A669" s="78"/>
      <c r="B669" s="78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</row>
    <row r="670" spans="1:26" ht="12.75" customHeight="1">
      <c r="A670" s="78"/>
      <c r="B670" s="78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</row>
    <row r="671" spans="1:26" ht="12.75" customHeight="1">
      <c r="A671" s="78"/>
      <c r="B671" s="78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</row>
    <row r="672" spans="1:26" ht="12.75" customHeight="1">
      <c r="A672" s="78"/>
      <c r="B672" s="78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</row>
    <row r="673" spans="1:26" ht="12.75" customHeight="1">
      <c r="A673" s="78"/>
      <c r="B673" s="78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</row>
    <row r="674" spans="1:26" ht="12.75" customHeight="1">
      <c r="A674" s="78"/>
      <c r="B674" s="78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</row>
    <row r="675" spans="1:26" ht="12.75" customHeight="1">
      <c r="A675" s="78"/>
      <c r="B675" s="78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</row>
    <row r="676" spans="1:26" ht="12.75" customHeight="1">
      <c r="A676" s="78"/>
      <c r="B676" s="78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</row>
    <row r="677" spans="1:26" ht="12.75" customHeight="1">
      <c r="A677" s="78"/>
      <c r="B677" s="78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</row>
    <row r="678" spans="1:26" ht="12.75" customHeight="1">
      <c r="A678" s="78"/>
      <c r="B678" s="78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</row>
    <row r="679" spans="1:26" ht="12.75" customHeight="1">
      <c r="A679" s="78"/>
      <c r="B679" s="78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</row>
    <row r="680" spans="1:26" ht="12.75" customHeight="1">
      <c r="A680" s="78"/>
      <c r="B680" s="78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</row>
    <row r="681" spans="1:26" ht="12.75" customHeight="1">
      <c r="A681" s="78"/>
      <c r="B681" s="78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</row>
    <row r="682" spans="1:26" ht="12.75" customHeight="1">
      <c r="A682" s="78"/>
      <c r="B682" s="78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</row>
    <row r="683" spans="1:26" ht="12.75" customHeight="1">
      <c r="A683" s="78"/>
      <c r="B683" s="78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</row>
    <row r="684" spans="1:26" ht="12.75" customHeight="1">
      <c r="A684" s="78"/>
      <c r="B684" s="78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</row>
    <row r="685" spans="1:26" ht="12.75" customHeight="1">
      <c r="A685" s="78"/>
      <c r="B685" s="78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</row>
    <row r="686" spans="1:26" ht="12.75" customHeight="1">
      <c r="A686" s="78"/>
      <c r="B686" s="78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</row>
    <row r="687" spans="1:26" ht="12.75" customHeight="1">
      <c r="A687" s="78"/>
      <c r="B687" s="78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</row>
    <row r="688" spans="1:26" ht="12.75" customHeight="1">
      <c r="A688" s="78"/>
      <c r="B688" s="78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</row>
    <row r="689" spans="1:26" ht="12.75" customHeight="1">
      <c r="A689" s="78"/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</row>
    <row r="690" spans="1:26" ht="12.75" customHeight="1">
      <c r="A690" s="78"/>
      <c r="B690" s="78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</row>
    <row r="691" spans="1:26" ht="12.75" customHeight="1">
      <c r="A691" s="78"/>
      <c r="B691" s="78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</row>
    <row r="692" spans="1:26" ht="12.75" customHeight="1">
      <c r="A692" s="78"/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</row>
    <row r="693" spans="1:26" ht="12.75" customHeight="1">
      <c r="A693" s="78"/>
      <c r="B693" s="78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</row>
    <row r="694" spans="1:26" ht="12.75" customHeight="1">
      <c r="A694" s="78"/>
      <c r="B694" s="78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</row>
    <row r="695" spans="1:26" ht="12.75" customHeight="1">
      <c r="A695" s="78"/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</row>
    <row r="696" spans="1:26" ht="12.75" customHeight="1">
      <c r="A696" s="78"/>
      <c r="B696" s="78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</row>
    <row r="697" spans="1:26" ht="12.75" customHeight="1">
      <c r="A697" s="78"/>
      <c r="B697" s="78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</row>
    <row r="698" spans="1:26" ht="12.75" customHeight="1">
      <c r="A698" s="78"/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</row>
    <row r="699" spans="1:26" ht="12.75" customHeight="1">
      <c r="A699" s="78"/>
      <c r="B699" s="78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</row>
    <row r="700" spans="1:26" ht="12.75" customHeight="1">
      <c r="A700" s="78"/>
      <c r="B700" s="78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</row>
    <row r="701" spans="1:26" ht="12.75" customHeight="1">
      <c r="A701" s="78"/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</row>
    <row r="702" spans="1:26" ht="12.75" customHeight="1">
      <c r="A702" s="78"/>
      <c r="B702" s="78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</row>
    <row r="703" spans="1:26" ht="12.75" customHeight="1">
      <c r="A703" s="78"/>
      <c r="B703" s="78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</row>
    <row r="704" spans="1:26" ht="12.75" customHeight="1">
      <c r="A704" s="78"/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</row>
    <row r="705" spans="1:26" ht="12.75" customHeight="1">
      <c r="A705" s="78"/>
      <c r="B705" s="78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</row>
    <row r="706" spans="1:26" ht="12.75" customHeight="1">
      <c r="A706" s="78"/>
      <c r="B706" s="78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</row>
    <row r="707" spans="1:26" ht="12.75" customHeight="1">
      <c r="A707" s="78"/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</row>
    <row r="708" spans="1:26" ht="12.75" customHeight="1">
      <c r="A708" s="78"/>
      <c r="B708" s="78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</row>
    <row r="709" spans="1:26" ht="12.75" customHeight="1">
      <c r="A709" s="78"/>
      <c r="B709" s="78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</row>
    <row r="710" spans="1:26" ht="12.75" customHeight="1">
      <c r="A710" s="78"/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</row>
    <row r="711" spans="1:26" ht="12.75" customHeight="1">
      <c r="A711" s="78"/>
      <c r="B711" s="78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</row>
    <row r="712" spans="1:26" ht="12.75" customHeight="1">
      <c r="A712" s="78"/>
      <c r="B712" s="78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</row>
    <row r="713" spans="1:26" ht="12.75" customHeight="1">
      <c r="A713" s="78"/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</row>
    <row r="714" spans="1:26" ht="12.75" customHeight="1">
      <c r="A714" s="78"/>
      <c r="B714" s="78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</row>
    <row r="715" spans="1:26" ht="12.75" customHeight="1">
      <c r="A715" s="78"/>
      <c r="B715" s="78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</row>
    <row r="716" spans="1:26" ht="12.75" customHeight="1">
      <c r="A716" s="78"/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</row>
    <row r="717" spans="1:26" ht="12.75" customHeight="1">
      <c r="A717" s="78"/>
      <c r="B717" s="78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</row>
    <row r="718" spans="1:26" ht="12.75" customHeight="1">
      <c r="A718" s="78"/>
      <c r="B718" s="78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</row>
    <row r="719" spans="1:26" ht="12.75" customHeight="1">
      <c r="A719" s="78"/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</row>
    <row r="720" spans="1:26" ht="12.75" customHeight="1">
      <c r="A720" s="78"/>
      <c r="B720" s="78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</row>
    <row r="721" spans="1:26" ht="12.75" customHeight="1">
      <c r="A721" s="78"/>
      <c r="B721" s="78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</row>
    <row r="722" spans="1:26" ht="12.75" customHeight="1">
      <c r="A722" s="78"/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</row>
    <row r="723" spans="1:26" ht="12.75" customHeight="1">
      <c r="A723" s="78"/>
      <c r="B723" s="78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</row>
    <row r="724" spans="1:26" ht="12.75" customHeight="1">
      <c r="A724" s="78"/>
      <c r="B724" s="78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</row>
    <row r="725" spans="1:26" ht="12.75" customHeight="1">
      <c r="A725" s="78"/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</row>
    <row r="726" spans="1:26" ht="12.75" customHeight="1">
      <c r="A726" s="78"/>
      <c r="B726" s="78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</row>
    <row r="727" spans="1:26" ht="12.75" customHeight="1">
      <c r="A727" s="78"/>
      <c r="B727" s="78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</row>
    <row r="728" spans="1:26" ht="12.75" customHeight="1">
      <c r="A728" s="78"/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</row>
    <row r="729" spans="1:26" ht="12.75" customHeight="1">
      <c r="A729" s="78"/>
      <c r="B729" s="78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</row>
    <row r="730" spans="1:26" ht="12.75" customHeight="1">
      <c r="A730" s="78"/>
      <c r="B730" s="78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</row>
    <row r="731" spans="1:26" ht="12.75" customHeight="1">
      <c r="A731" s="78"/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</row>
    <row r="732" spans="1:26" ht="12.75" customHeight="1">
      <c r="A732" s="78"/>
      <c r="B732" s="78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</row>
    <row r="733" spans="1:26" ht="12.75" customHeight="1">
      <c r="A733" s="78"/>
      <c r="B733" s="78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</row>
    <row r="734" spans="1:26" ht="12.75" customHeight="1">
      <c r="A734" s="78"/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</row>
    <row r="735" spans="1:26" ht="12.75" customHeight="1">
      <c r="A735" s="78"/>
      <c r="B735" s="78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</row>
    <row r="736" spans="1:26" ht="12.75" customHeight="1">
      <c r="A736" s="78"/>
      <c r="B736" s="78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</row>
    <row r="737" spans="1:26" ht="12.75" customHeight="1">
      <c r="A737" s="78"/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</row>
    <row r="738" spans="1:26" ht="12.75" customHeight="1">
      <c r="A738" s="78"/>
      <c r="B738" s="78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</row>
    <row r="739" spans="1:26" ht="12.75" customHeight="1">
      <c r="A739" s="78"/>
      <c r="B739" s="78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</row>
    <row r="740" spans="1:26" ht="12.75" customHeight="1">
      <c r="A740" s="78"/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</row>
    <row r="741" spans="1:26" ht="12.75" customHeight="1">
      <c r="A741" s="78"/>
      <c r="B741" s="78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</row>
    <row r="742" spans="1:26" ht="12.75" customHeight="1">
      <c r="A742" s="78"/>
      <c r="B742" s="78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</row>
    <row r="743" spans="1:26" ht="12.75" customHeight="1">
      <c r="A743" s="78"/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</row>
    <row r="744" spans="1:26" ht="12.75" customHeight="1">
      <c r="A744" s="78"/>
      <c r="B744" s="78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</row>
    <row r="745" spans="1:26" ht="12.75" customHeight="1">
      <c r="A745" s="78"/>
      <c r="B745" s="78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</row>
    <row r="746" spans="1:26" ht="12.75" customHeight="1">
      <c r="A746" s="78"/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</row>
    <row r="747" spans="1:26" ht="12.75" customHeight="1">
      <c r="A747" s="78"/>
      <c r="B747" s="78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</row>
    <row r="748" spans="1:26" ht="12.75" customHeight="1">
      <c r="A748" s="78"/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</row>
    <row r="749" spans="1:26" ht="12.75" customHeight="1">
      <c r="A749" s="78"/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</row>
    <row r="750" spans="1:26" ht="12.75" customHeight="1">
      <c r="A750" s="78"/>
      <c r="B750" s="78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</row>
    <row r="751" spans="1:26" ht="12.75" customHeight="1">
      <c r="A751" s="78"/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</row>
    <row r="752" spans="1:26" ht="12.75" customHeight="1">
      <c r="A752" s="78"/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</row>
    <row r="753" spans="1:26" ht="12.75" customHeight="1">
      <c r="A753" s="78"/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</row>
    <row r="754" spans="1:26" ht="12.75" customHeight="1">
      <c r="A754" s="78"/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</row>
    <row r="755" spans="1:26" ht="12.75" customHeight="1">
      <c r="A755" s="78"/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</row>
    <row r="756" spans="1:26" ht="12.75" customHeight="1">
      <c r="A756" s="78"/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</row>
    <row r="757" spans="1:26" ht="12.75" customHeight="1">
      <c r="A757" s="78"/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</row>
    <row r="758" spans="1:26" ht="12.75" customHeight="1">
      <c r="A758" s="78"/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</row>
    <row r="759" spans="1:26" ht="12.75" customHeight="1">
      <c r="A759" s="78"/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</row>
    <row r="760" spans="1:26" ht="12.75" customHeight="1">
      <c r="A760" s="78"/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</row>
    <row r="761" spans="1:26" ht="12.75" customHeight="1">
      <c r="A761" s="78"/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</row>
    <row r="762" spans="1:26" ht="12.75" customHeight="1">
      <c r="A762" s="78"/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</row>
    <row r="763" spans="1:26" ht="12.75" customHeight="1">
      <c r="A763" s="78"/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</row>
    <row r="764" spans="1:26" ht="12.75" customHeight="1">
      <c r="A764" s="78"/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</row>
    <row r="765" spans="1:26" ht="12.75" customHeight="1">
      <c r="A765" s="78"/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</row>
    <row r="766" spans="1:26" ht="12.75" customHeight="1">
      <c r="A766" s="78"/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</row>
    <row r="767" spans="1:26" ht="12.75" customHeight="1">
      <c r="A767" s="78"/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</row>
    <row r="768" spans="1:26" ht="12.75" customHeight="1">
      <c r="A768" s="78"/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</row>
    <row r="769" spans="1:26" ht="12.75" customHeight="1">
      <c r="A769" s="78"/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</row>
    <row r="770" spans="1:26" ht="12.75" customHeight="1">
      <c r="A770" s="78"/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</row>
    <row r="771" spans="1:26" ht="12.75" customHeight="1">
      <c r="A771" s="78"/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</row>
    <row r="772" spans="1:26" ht="12.75" customHeight="1">
      <c r="A772" s="78"/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</row>
    <row r="773" spans="1:26" ht="12.75" customHeight="1">
      <c r="A773" s="78"/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</row>
    <row r="774" spans="1:26" ht="12.75" customHeight="1">
      <c r="A774" s="78"/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</row>
    <row r="775" spans="1:26" ht="12.75" customHeight="1">
      <c r="A775" s="78"/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</row>
    <row r="776" spans="1:26" ht="12.75" customHeight="1">
      <c r="A776" s="78"/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</row>
    <row r="777" spans="1:26" ht="12.75" customHeight="1">
      <c r="A777" s="78"/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</row>
    <row r="778" spans="1:26" ht="12.75" customHeight="1">
      <c r="A778" s="78"/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</row>
    <row r="779" spans="1:26" ht="12.75" customHeight="1">
      <c r="A779" s="78"/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</row>
    <row r="780" spans="1:26" ht="12.75" customHeight="1">
      <c r="A780" s="78"/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</row>
    <row r="781" spans="1:26" ht="12.75" customHeight="1">
      <c r="A781" s="78"/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</row>
    <row r="782" spans="1:26" ht="12.75" customHeight="1">
      <c r="A782" s="78"/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</row>
    <row r="783" spans="1:26" ht="12.75" customHeight="1">
      <c r="A783" s="78"/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</row>
    <row r="784" spans="1:26" ht="12.75" customHeight="1">
      <c r="A784" s="78"/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</row>
    <row r="785" spans="1:26" ht="12.75" customHeight="1">
      <c r="A785" s="78"/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</row>
    <row r="786" spans="1:26" ht="12.75" customHeight="1">
      <c r="A786" s="78"/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</row>
    <row r="787" spans="1:26" ht="12.75" customHeight="1">
      <c r="A787" s="78"/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</row>
    <row r="788" spans="1:26" ht="12.75" customHeight="1">
      <c r="A788" s="78"/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</row>
    <row r="789" spans="1:26" ht="12.75" customHeight="1">
      <c r="A789" s="78"/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</row>
    <row r="790" spans="1:26" ht="12.75" customHeight="1">
      <c r="A790" s="78"/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</row>
    <row r="791" spans="1:26" ht="12.75" customHeight="1">
      <c r="A791" s="78"/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</row>
    <row r="792" spans="1:26" ht="12.75" customHeight="1">
      <c r="A792" s="78"/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</row>
    <row r="793" spans="1:26" ht="12.75" customHeight="1">
      <c r="A793" s="78"/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</row>
    <row r="794" spans="1:26" ht="12.75" customHeight="1">
      <c r="A794" s="78"/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</row>
    <row r="795" spans="1:26" ht="12.75" customHeight="1">
      <c r="A795" s="78"/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</row>
    <row r="796" spans="1:26" ht="12.75" customHeight="1">
      <c r="A796" s="78"/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</row>
    <row r="797" spans="1:26" ht="12.75" customHeight="1">
      <c r="A797" s="78"/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</row>
    <row r="798" spans="1:26" ht="12.75" customHeight="1">
      <c r="A798" s="78"/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</row>
    <row r="799" spans="1:26" ht="12.75" customHeight="1">
      <c r="A799" s="78"/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</row>
    <row r="800" spans="1:26" ht="12.75" customHeight="1">
      <c r="A800" s="78"/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</row>
    <row r="801" spans="1:26" ht="12.75" customHeight="1">
      <c r="A801" s="78"/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</row>
    <row r="802" spans="1:26" ht="12.75" customHeight="1">
      <c r="A802" s="78"/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</row>
    <row r="803" spans="1:26" ht="12.75" customHeight="1">
      <c r="A803" s="78"/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</row>
    <row r="804" spans="1:26" ht="12.75" customHeight="1">
      <c r="A804" s="78"/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</row>
    <row r="805" spans="1:26" ht="12.75" customHeight="1">
      <c r="A805" s="78"/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</row>
    <row r="806" spans="1:26" ht="12.75" customHeight="1">
      <c r="A806" s="78"/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</row>
    <row r="807" spans="1:26" ht="12.75" customHeight="1">
      <c r="A807" s="78"/>
      <c r="B807" s="78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</row>
    <row r="808" spans="1:26" ht="12.75" customHeight="1">
      <c r="A808" s="78"/>
      <c r="B808" s="78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</row>
    <row r="809" spans="1:26" ht="12.75" customHeight="1">
      <c r="A809" s="78"/>
      <c r="B809" s="78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</row>
    <row r="810" spans="1:26" ht="12.75" customHeight="1">
      <c r="A810" s="78"/>
      <c r="B810" s="78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</row>
    <row r="811" spans="1:26" ht="12.75" customHeight="1">
      <c r="A811" s="78"/>
      <c r="B811" s="78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</row>
    <row r="812" spans="1:26" ht="12.75" customHeight="1">
      <c r="A812" s="78"/>
      <c r="B812" s="78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</row>
    <row r="813" spans="1:26" ht="12.75" customHeight="1">
      <c r="A813" s="78"/>
      <c r="B813" s="78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</row>
    <row r="814" spans="1:26" ht="12.75" customHeight="1">
      <c r="A814" s="78"/>
      <c r="B814" s="78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</row>
    <row r="815" spans="1:26" ht="12.75" customHeight="1">
      <c r="A815" s="78"/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</row>
    <row r="816" spans="1:26" ht="12.75" customHeight="1">
      <c r="A816" s="78"/>
      <c r="B816" s="78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</row>
    <row r="817" spans="1:26" ht="12.75" customHeight="1">
      <c r="A817" s="78"/>
      <c r="B817" s="78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</row>
    <row r="818" spans="1:26" ht="12.75" customHeight="1">
      <c r="A818" s="78"/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</row>
    <row r="819" spans="1:26" ht="12.75" customHeight="1">
      <c r="A819" s="78"/>
      <c r="B819" s="78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</row>
    <row r="820" spans="1:26" ht="12.75" customHeight="1">
      <c r="A820" s="78"/>
      <c r="B820" s="78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</row>
    <row r="821" spans="1:26" ht="12.75" customHeight="1">
      <c r="A821" s="78"/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</row>
    <row r="822" spans="1:26" ht="12.75" customHeight="1">
      <c r="A822" s="78"/>
      <c r="B822" s="78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</row>
    <row r="823" spans="1:26" ht="12.75" customHeight="1">
      <c r="A823" s="78"/>
      <c r="B823" s="78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</row>
    <row r="824" spans="1:26" ht="12.75" customHeight="1">
      <c r="A824" s="78"/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</row>
    <row r="825" spans="1:26" ht="12.75" customHeight="1">
      <c r="A825" s="78"/>
      <c r="B825" s="78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</row>
    <row r="826" spans="1:26" ht="12.75" customHeight="1">
      <c r="A826" s="78"/>
      <c r="B826" s="78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</row>
    <row r="827" spans="1:26" ht="12.75" customHeight="1">
      <c r="A827" s="78"/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</row>
    <row r="828" spans="1:26" ht="12.75" customHeight="1">
      <c r="A828" s="78"/>
      <c r="B828" s="78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</row>
    <row r="829" spans="1:26" ht="12.75" customHeight="1">
      <c r="A829" s="78"/>
      <c r="B829" s="78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</row>
    <row r="830" spans="1:26" ht="12.75" customHeight="1">
      <c r="A830" s="78"/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</row>
    <row r="831" spans="1:26" ht="12.75" customHeight="1">
      <c r="A831" s="78"/>
      <c r="B831" s="78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</row>
    <row r="832" spans="1:26" ht="12.75" customHeight="1">
      <c r="A832" s="78"/>
      <c r="B832" s="78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</row>
    <row r="833" spans="1:26" ht="12.75" customHeight="1">
      <c r="A833" s="78"/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</row>
    <row r="834" spans="1:26" ht="12.75" customHeight="1">
      <c r="A834" s="78"/>
      <c r="B834" s="78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</row>
    <row r="835" spans="1:26" ht="12.75" customHeight="1">
      <c r="A835" s="78"/>
      <c r="B835" s="78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</row>
    <row r="836" spans="1:26" ht="12.75" customHeight="1">
      <c r="A836" s="78"/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</row>
    <row r="837" spans="1:26" ht="12.75" customHeight="1">
      <c r="A837" s="78"/>
      <c r="B837" s="78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</row>
    <row r="838" spans="1:26" ht="12.75" customHeight="1">
      <c r="A838" s="78"/>
      <c r="B838" s="78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</row>
    <row r="839" spans="1:26" ht="12.75" customHeight="1">
      <c r="A839" s="78"/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</row>
    <row r="840" spans="1:26" ht="12.75" customHeight="1">
      <c r="A840" s="78"/>
      <c r="B840" s="78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</row>
    <row r="841" spans="1:26" ht="12.75" customHeight="1">
      <c r="A841" s="78"/>
      <c r="B841" s="78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</row>
    <row r="842" spans="1:26" ht="12.75" customHeight="1">
      <c r="A842" s="78"/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</row>
    <row r="843" spans="1:26" ht="12.75" customHeight="1">
      <c r="A843" s="78"/>
      <c r="B843" s="78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</row>
    <row r="844" spans="1:26" ht="12.75" customHeight="1">
      <c r="A844" s="78"/>
      <c r="B844" s="78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</row>
    <row r="845" spans="1:26" ht="12.75" customHeight="1">
      <c r="A845" s="78"/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</row>
    <row r="846" spans="1:26" ht="12.75" customHeight="1">
      <c r="A846" s="78"/>
      <c r="B846" s="78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</row>
    <row r="847" spans="1:26" ht="12.75" customHeight="1">
      <c r="A847" s="78"/>
      <c r="B847" s="78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</row>
    <row r="848" spans="1:26" ht="12.75" customHeight="1">
      <c r="A848" s="78"/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</row>
    <row r="849" spans="1:26" ht="12.75" customHeight="1">
      <c r="A849" s="78"/>
      <c r="B849" s="78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</row>
    <row r="850" spans="1:26" ht="12.75" customHeight="1">
      <c r="A850" s="78"/>
      <c r="B850" s="78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</row>
    <row r="851" spans="1:26" ht="12.75" customHeight="1">
      <c r="A851" s="78"/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</row>
    <row r="852" spans="1:26" ht="12.75" customHeight="1">
      <c r="A852" s="78"/>
      <c r="B852" s="78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</row>
    <row r="853" spans="1:26" ht="12.75" customHeight="1">
      <c r="A853" s="78"/>
      <c r="B853" s="78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</row>
    <row r="854" spans="1:26" ht="12.75" customHeight="1">
      <c r="A854" s="78"/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</row>
    <row r="855" spans="1:26" ht="12.75" customHeight="1">
      <c r="A855" s="78"/>
      <c r="B855" s="78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</row>
    <row r="856" spans="1:26" ht="12.75" customHeight="1">
      <c r="A856" s="78"/>
      <c r="B856" s="78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</row>
    <row r="857" spans="1:26" ht="12.75" customHeight="1">
      <c r="A857" s="78"/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</row>
    <row r="858" spans="1:26" ht="12.75" customHeight="1">
      <c r="A858" s="78"/>
      <c r="B858" s="78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</row>
    <row r="859" spans="1:26" ht="12.75" customHeight="1">
      <c r="A859" s="78"/>
      <c r="B859" s="78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</row>
    <row r="860" spans="1:26" ht="12.75" customHeight="1">
      <c r="A860" s="78"/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</row>
    <row r="861" spans="1:26" ht="12.75" customHeight="1">
      <c r="A861" s="78"/>
      <c r="B861" s="78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</row>
    <row r="862" spans="1:26" ht="12.75" customHeight="1">
      <c r="A862" s="78"/>
      <c r="B862" s="78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</row>
    <row r="863" spans="1:26" ht="12.75" customHeight="1">
      <c r="A863" s="78"/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</row>
    <row r="864" spans="1:26" ht="12.75" customHeight="1">
      <c r="A864" s="78"/>
      <c r="B864" s="78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</row>
    <row r="865" spans="1:26" ht="12.75" customHeight="1">
      <c r="A865" s="78"/>
      <c r="B865" s="78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</row>
    <row r="866" spans="1:26" ht="12.75" customHeight="1">
      <c r="A866" s="78"/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</row>
    <row r="867" spans="1:26" ht="12.75" customHeight="1">
      <c r="A867" s="78"/>
      <c r="B867" s="78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</row>
    <row r="868" spans="1:26" ht="12.75" customHeight="1">
      <c r="A868" s="78"/>
      <c r="B868" s="78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</row>
    <row r="869" spans="1:26" ht="12.75" customHeight="1">
      <c r="A869" s="78"/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</row>
    <row r="870" spans="1:26" ht="12.75" customHeight="1">
      <c r="A870" s="78"/>
      <c r="B870" s="78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</row>
    <row r="871" spans="1:26" ht="12.75" customHeight="1">
      <c r="A871" s="78"/>
      <c r="B871" s="78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</row>
    <row r="872" spans="1:26" ht="12.75" customHeight="1">
      <c r="A872" s="78"/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</row>
    <row r="873" spans="1:26" ht="12.75" customHeight="1">
      <c r="A873" s="78"/>
      <c r="B873" s="78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</row>
    <row r="874" spans="1:26" ht="12.75" customHeight="1">
      <c r="A874" s="78"/>
      <c r="B874" s="78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</row>
    <row r="875" spans="1:26" ht="12.75" customHeight="1">
      <c r="A875" s="78"/>
      <c r="B875" s="78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</row>
    <row r="876" spans="1:26" ht="12.75" customHeight="1">
      <c r="A876" s="78"/>
      <c r="B876" s="78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</row>
    <row r="877" spans="1:26" ht="12.75" customHeight="1">
      <c r="A877" s="78"/>
      <c r="B877" s="78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</row>
    <row r="878" spans="1:26" ht="12.75" customHeight="1">
      <c r="A878" s="78"/>
      <c r="B878" s="78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</row>
    <row r="879" spans="1:26" ht="12.75" customHeight="1">
      <c r="A879" s="78"/>
      <c r="B879" s="78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</row>
    <row r="880" spans="1:26" ht="12.75" customHeight="1">
      <c r="A880" s="78"/>
      <c r="B880" s="78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</row>
    <row r="881" spans="1:26" ht="12.75" customHeight="1">
      <c r="A881" s="78"/>
      <c r="B881" s="78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</row>
    <row r="882" spans="1:26" ht="12.75" customHeight="1">
      <c r="A882" s="78"/>
      <c r="B882" s="78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</row>
    <row r="883" spans="1:26" ht="12.75" customHeight="1">
      <c r="A883" s="78"/>
      <c r="B883" s="78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</row>
    <row r="884" spans="1:26" ht="12.75" customHeight="1">
      <c r="A884" s="78"/>
      <c r="B884" s="78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</row>
    <row r="885" spans="1:26" ht="12.75" customHeight="1">
      <c r="A885" s="78"/>
      <c r="B885" s="78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</row>
    <row r="886" spans="1:26" ht="12.75" customHeight="1">
      <c r="A886" s="78"/>
      <c r="B886" s="78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</row>
    <row r="887" spans="1:26" ht="12.75" customHeight="1">
      <c r="A887" s="78"/>
      <c r="B887" s="78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</row>
    <row r="888" spans="1:26" ht="12.75" customHeight="1">
      <c r="A888" s="78"/>
      <c r="B888" s="78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</row>
    <row r="889" spans="1:26" ht="12.75" customHeight="1">
      <c r="A889" s="78"/>
      <c r="B889" s="78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</row>
    <row r="890" spans="1:26" ht="12.75" customHeight="1">
      <c r="A890" s="78"/>
      <c r="B890" s="78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</row>
    <row r="891" spans="1:26" ht="12.75" customHeight="1">
      <c r="A891" s="78"/>
      <c r="B891" s="78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</row>
    <row r="892" spans="1:26" ht="12.75" customHeight="1">
      <c r="A892" s="78"/>
      <c r="B892" s="78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</row>
    <row r="893" spans="1:26" ht="12.75" customHeight="1">
      <c r="A893" s="78"/>
      <c r="B893" s="78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</row>
    <row r="894" spans="1:26" ht="12.75" customHeight="1">
      <c r="A894" s="78"/>
      <c r="B894" s="78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</row>
    <row r="895" spans="1:26" ht="12.75" customHeight="1">
      <c r="A895" s="78"/>
      <c r="B895" s="78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</row>
    <row r="896" spans="1:26" ht="12.75" customHeight="1">
      <c r="A896" s="78"/>
      <c r="B896" s="78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</row>
    <row r="897" spans="1:26" ht="12.75" customHeight="1">
      <c r="A897" s="78"/>
      <c r="B897" s="78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</row>
    <row r="898" spans="1:26" ht="12.75" customHeight="1">
      <c r="A898" s="78"/>
      <c r="B898" s="78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</row>
    <row r="899" spans="1:26" ht="12.75" customHeight="1">
      <c r="A899" s="78"/>
      <c r="B899" s="78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</row>
    <row r="900" spans="1:26" ht="12.75" customHeight="1">
      <c r="A900" s="78"/>
      <c r="B900" s="78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</row>
    <row r="901" spans="1:26" ht="12.75" customHeight="1">
      <c r="A901" s="78"/>
      <c r="B901" s="78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</row>
    <row r="902" spans="1:26" ht="12.75" customHeight="1">
      <c r="A902" s="78"/>
      <c r="B902" s="78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</row>
    <row r="903" spans="1:26" ht="12.75" customHeight="1">
      <c r="A903" s="78"/>
      <c r="B903" s="78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</row>
    <row r="904" spans="1:26" ht="12.75" customHeight="1">
      <c r="A904" s="78"/>
      <c r="B904" s="78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</row>
    <row r="905" spans="1:26" ht="12.75" customHeight="1">
      <c r="A905" s="78"/>
      <c r="B905" s="78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</row>
    <row r="906" spans="1:26" ht="12.75" customHeight="1">
      <c r="A906" s="78"/>
      <c r="B906" s="78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</row>
    <row r="907" spans="1:26" ht="12.75" customHeight="1">
      <c r="A907" s="78"/>
      <c r="B907" s="78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</row>
    <row r="908" spans="1:26" ht="12.75" customHeight="1">
      <c r="A908" s="78"/>
      <c r="B908" s="78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</row>
    <row r="909" spans="1:26" ht="12.75" customHeight="1">
      <c r="A909" s="78"/>
      <c r="B909" s="78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</row>
    <row r="910" spans="1:26" ht="12.75" customHeight="1">
      <c r="A910" s="78"/>
      <c r="B910" s="78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</row>
    <row r="911" spans="1:26" ht="12.75" customHeight="1">
      <c r="A911" s="78"/>
      <c r="B911" s="78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</row>
    <row r="912" spans="1:26" ht="12.75" customHeight="1">
      <c r="A912" s="78"/>
      <c r="B912" s="78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</row>
    <row r="913" spans="1:26" ht="12.75" customHeight="1">
      <c r="A913" s="78"/>
      <c r="B913" s="78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</row>
    <row r="914" spans="1:26" ht="12.75" customHeight="1">
      <c r="A914" s="78"/>
      <c r="B914" s="78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</row>
    <row r="915" spans="1:26" ht="12.75" customHeight="1">
      <c r="A915" s="78"/>
      <c r="B915" s="78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</row>
    <row r="916" spans="1:26" ht="12.75" customHeight="1">
      <c r="A916" s="78"/>
      <c r="B916" s="78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</row>
    <row r="917" spans="1:26" ht="12.75" customHeight="1">
      <c r="A917" s="78"/>
      <c r="B917" s="78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</row>
    <row r="918" spans="1:26" ht="12.75" customHeight="1">
      <c r="A918" s="78"/>
      <c r="B918" s="78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</row>
    <row r="919" spans="1:26" ht="12.75" customHeight="1">
      <c r="A919" s="78"/>
      <c r="B919" s="78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</row>
    <row r="920" spans="1:26" ht="12.75" customHeight="1">
      <c r="A920" s="78"/>
      <c r="B920" s="78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</row>
    <row r="921" spans="1:26" ht="12.75" customHeight="1">
      <c r="A921" s="78"/>
      <c r="B921" s="78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</row>
    <row r="922" spans="1:26" ht="12.75" customHeight="1">
      <c r="A922" s="78"/>
      <c r="B922" s="78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</row>
    <row r="923" spans="1:26" ht="12.75" customHeight="1">
      <c r="A923" s="78"/>
      <c r="B923" s="78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</row>
    <row r="924" spans="1:26" ht="12.75" customHeight="1">
      <c r="A924" s="78"/>
      <c r="B924" s="78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</row>
    <row r="925" spans="1:26" ht="12.75" customHeight="1">
      <c r="A925" s="78"/>
      <c r="B925" s="78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</row>
    <row r="926" spans="1:26" ht="12.75" customHeight="1">
      <c r="A926" s="78"/>
      <c r="B926" s="78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</row>
    <row r="927" spans="1:26" ht="12.75" customHeight="1">
      <c r="A927" s="78"/>
      <c r="B927" s="78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</row>
    <row r="928" spans="1:26" ht="12.75" customHeight="1">
      <c r="A928" s="78"/>
      <c r="B928" s="78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</row>
    <row r="929" spans="1:26" ht="12.75" customHeight="1">
      <c r="A929" s="78"/>
      <c r="B929" s="78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</row>
    <row r="930" spans="1:26" ht="12.75" customHeight="1">
      <c r="A930" s="78"/>
      <c r="B930" s="78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</row>
    <row r="931" spans="1:26" ht="12.75" customHeight="1">
      <c r="A931" s="78"/>
      <c r="B931" s="78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</row>
    <row r="932" spans="1:26" ht="12.75" customHeight="1">
      <c r="A932" s="78"/>
      <c r="B932" s="78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</row>
    <row r="933" spans="1:26" ht="12.75" customHeight="1">
      <c r="A933" s="78"/>
      <c r="B933" s="78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</row>
    <row r="934" spans="1:26" ht="12.75" customHeight="1">
      <c r="A934" s="78"/>
      <c r="B934" s="78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</row>
    <row r="935" spans="1:26" ht="12.75" customHeight="1">
      <c r="A935" s="78"/>
      <c r="B935" s="78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</row>
    <row r="936" spans="1:26" ht="12.75" customHeight="1">
      <c r="A936" s="78"/>
      <c r="B936" s="78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</row>
    <row r="937" spans="1:26" ht="12.75" customHeight="1">
      <c r="A937" s="78"/>
      <c r="B937" s="78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</row>
    <row r="938" spans="1:26" ht="12.75" customHeight="1">
      <c r="A938" s="78"/>
      <c r="B938" s="78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</row>
    <row r="939" spans="1:26" ht="12.75" customHeight="1">
      <c r="A939" s="78"/>
      <c r="B939" s="78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</row>
    <row r="940" spans="1:26" ht="12.75" customHeight="1">
      <c r="A940" s="78"/>
      <c r="B940" s="78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</row>
    <row r="941" spans="1:26" ht="12.75" customHeight="1">
      <c r="A941" s="78"/>
      <c r="B941" s="78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</row>
    <row r="942" spans="1:26" ht="12.75" customHeight="1">
      <c r="A942" s="78"/>
      <c r="B942" s="78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</row>
    <row r="943" spans="1:26" ht="12.75" customHeight="1">
      <c r="A943" s="78"/>
      <c r="B943" s="78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</row>
    <row r="944" spans="1:26" ht="12.75" customHeight="1">
      <c r="A944" s="78"/>
      <c r="B944" s="78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</row>
    <row r="945" spans="1:26" ht="12.75" customHeight="1">
      <c r="A945" s="78"/>
      <c r="B945" s="78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</row>
    <row r="946" spans="1:26" ht="12.75" customHeight="1">
      <c r="A946" s="78"/>
      <c r="B946" s="78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</row>
    <row r="947" spans="1:26" ht="12.75" customHeight="1">
      <c r="A947" s="78"/>
      <c r="B947" s="78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</row>
    <row r="948" spans="1:26" ht="12.75" customHeight="1">
      <c r="A948" s="78"/>
      <c r="B948" s="78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</row>
    <row r="949" spans="1:26" ht="12.75" customHeight="1">
      <c r="A949" s="78"/>
      <c r="B949" s="78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</row>
    <row r="950" spans="1:26" ht="12.75" customHeight="1">
      <c r="A950" s="78"/>
      <c r="B950" s="78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</row>
    <row r="951" spans="1:26" ht="12.75" customHeight="1">
      <c r="A951" s="78"/>
      <c r="B951" s="78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</row>
    <row r="952" spans="1:26" ht="12.75" customHeight="1">
      <c r="A952" s="78"/>
      <c r="B952" s="78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</row>
    <row r="953" spans="1:26" ht="12.75" customHeight="1">
      <c r="A953" s="78"/>
      <c r="B953" s="78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</row>
    <row r="954" spans="1:26" ht="12.75" customHeight="1">
      <c r="A954" s="78"/>
      <c r="B954" s="78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</row>
    <row r="955" spans="1:26" ht="12.75" customHeight="1">
      <c r="A955" s="78"/>
      <c r="B955" s="78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</row>
    <row r="956" spans="1:26" ht="12.75" customHeight="1">
      <c r="A956" s="78"/>
      <c r="B956" s="78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</row>
    <row r="957" spans="1:26" ht="12.75" customHeight="1">
      <c r="A957" s="78"/>
      <c r="B957" s="78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</row>
    <row r="958" spans="1:26" ht="12.75" customHeight="1">
      <c r="A958" s="78"/>
      <c r="B958" s="78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</row>
    <row r="959" spans="1:26" ht="12.75" customHeight="1">
      <c r="A959" s="78"/>
      <c r="B959" s="78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</row>
    <row r="960" spans="1:26" ht="12.75" customHeight="1">
      <c r="A960" s="78"/>
      <c r="B960" s="78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</row>
    <row r="961" spans="1:26" ht="12.75" customHeight="1">
      <c r="A961" s="78"/>
      <c r="B961" s="78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</row>
    <row r="962" spans="1:26" ht="12.75" customHeight="1">
      <c r="A962" s="78"/>
      <c r="B962" s="78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</row>
    <row r="963" spans="1:26" ht="12.75" customHeight="1">
      <c r="A963" s="78"/>
      <c r="B963" s="78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</row>
    <row r="964" spans="1:26" ht="12.75" customHeight="1">
      <c r="A964" s="78"/>
      <c r="B964" s="78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</row>
    <row r="965" spans="1:26" ht="12.75" customHeight="1">
      <c r="A965" s="78"/>
      <c r="B965" s="78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</row>
    <row r="966" spans="1:26" ht="12.75" customHeight="1">
      <c r="A966" s="78"/>
      <c r="B966" s="78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</row>
    <row r="967" spans="1:26" ht="12.75" customHeight="1">
      <c r="A967" s="78"/>
      <c r="B967" s="78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</row>
    <row r="968" spans="1:26" ht="12.75" customHeight="1">
      <c r="A968" s="78"/>
      <c r="B968" s="78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</row>
    <row r="969" spans="1:26" ht="12.75" customHeight="1">
      <c r="A969" s="78"/>
      <c r="B969" s="78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</row>
    <row r="970" spans="1:26" ht="12.75" customHeight="1">
      <c r="A970" s="78"/>
      <c r="B970" s="78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</row>
    <row r="971" spans="1:26" ht="12.75" customHeight="1">
      <c r="A971" s="78"/>
      <c r="B971" s="78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</row>
    <row r="972" spans="1:26" ht="12.75" customHeight="1">
      <c r="A972" s="78"/>
      <c r="B972" s="78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</row>
    <row r="973" spans="1:26" ht="12.75" customHeight="1">
      <c r="A973" s="78"/>
      <c r="B973" s="78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</row>
    <row r="974" spans="1:26" ht="12.75" customHeight="1">
      <c r="A974" s="78"/>
      <c r="B974" s="78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</row>
    <row r="975" spans="1:26" ht="12.75" customHeight="1">
      <c r="A975" s="78"/>
      <c r="B975" s="78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</row>
    <row r="976" spans="1:26" ht="12.75" customHeight="1">
      <c r="A976" s="78"/>
      <c r="B976" s="78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</row>
    <row r="977" spans="1:26" ht="12.75" customHeight="1">
      <c r="A977" s="78"/>
      <c r="B977" s="78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</row>
    <row r="978" spans="1:26" ht="12.75" customHeight="1">
      <c r="A978" s="78"/>
      <c r="B978" s="78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</row>
    <row r="979" spans="1:26" ht="12.75" customHeight="1">
      <c r="A979" s="78"/>
      <c r="B979" s="78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</row>
    <row r="980" spans="1:26" ht="12.75" customHeight="1">
      <c r="A980" s="78"/>
      <c r="B980" s="78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</row>
    <row r="981" spans="1:26" ht="12.75" customHeight="1">
      <c r="A981" s="78"/>
      <c r="B981" s="78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</row>
    <row r="982" spans="1:26" ht="12.75" customHeight="1">
      <c r="A982" s="78"/>
      <c r="B982" s="78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</row>
    <row r="983" spans="1:26" ht="12.75" customHeight="1">
      <c r="A983" s="78"/>
      <c r="B983" s="78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</row>
    <row r="984" spans="1:26" ht="12.75" customHeight="1">
      <c r="A984" s="78"/>
      <c r="B984" s="78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</row>
    <row r="985" spans="1:26" ht="12.75" customHeight="1">
      <c r="A985" s="78"/>
      <c r="B985" s="78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</row>
    <row r="986" spans="1:26" ht="12.75" customHeight="1">
      <c r="A986" s="78"/>
      <c r="B986" s="78"/>
      <c r="C986" s="78"/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</row>
    <row r="987" spans="1:26" ht="12.75" customHeight="1">
      <c r="A987" s="78"/>
      <c r="B987" s="78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</row>
    <row r="988" spans="1:26" ht="12.75" customHeight="1">
      <c r="A988" s="78"/>
      <c r="B988" s="78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</row>
    <row r="989" spans="1:26" ht="12.75" customHeight="1">
      <c r="A989" s="78"/>
      <c r="B989" s="78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</row>
    <row r="990" spans="1:26" ht="12.75" customHeight="1">
      <c r="A990" s="78"/>
      <c r="B990" s="78"/>
      <c r="C990" s="78"/>
      <c r="D990" s="78"/>
      <c r="E990" s="78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</row>
    <row r="991" spans="1:26" ht="12.75" customHeight="1">
      <c r="A991" s="78"/>
      <c r="B991" s="78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</row>
    <row r="992" spans="1:26" ht="12.75" customHeight="1">
      <c r="A992" s="78"/>
      <c r="B992" s="78"/>
      <c r="C992" s="78"/>
      <c r="D992" s="78"/>
      <c r="E992" s="78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</row>
    <row r="993" spans="1:26" ht="12.75" customHeight="1">
      <c r="A993" s="78"/>
      <c r="B993" s="78"/>
      <c r="C993" s="78"/>
      <c r="D993" s="78"/>
      <c r="E993" s="78"/>
      <c r="F993" s="78"/>
      <c r="G993" s="78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</row>
    <row r="994" spans="1:26" ht="12.75" customHeight="1">
      <c r="A994" s="78"/>
      <c r="B994" s="78"/>
      <c r="C994" s="78"/>
      <c r="D994" s="78"/>
      <c r="E994" s="78"/>
      <c r="F994" s="78"/>
      <c r="G994" s="78"/>
      <c r="H994" s="78"/>
      <c r="I994" s="78"/>
      <c r="J994" s="78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</row>
    <row r="995" spans="1:26" ht="12.75" customHeight="1">
      <c r="A995" s="78"/>
      <c r="B995" s="78"/>
      <c r="C995" s="78"/>
      <c r="D995" s="78"/>
      <c r="E995" s="78"/>
      <c r="F995" s="78"/>
      <c r="G995" s="78"/>
      <c r="H995" s="78"/>
      <c r="I995" s="78"/>
      <c r="J995" s="78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</row>
    <row r="996" spans="1:26" ht="12.75" customHeight="1">
      <c r="A996" s="78"/>
      <c r="B996" s="78"/>
      <c r="C996" s="78"/>
      <c r="D996" s="78"/>
      <c r="E996" s="78"/>
      <c r="F996" s="78"/>
      <c r="G996" s="78"/>
      <c r="H996" s="78"/>
      <c r="I996" s="78"/>
      <c r="J996" s="78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</row>
    <row r="997" spans="1:26" ht="12.75" customHeight="1">
      <c r="A997" s="78"/>
      <c r="B997" s="78"/>
      <c r="C997" s="78"/>
      <c r="D997" s="78"/>
      <c r="E997" s="78"/>
      <c r="F997" s="78"/>
      <c r="G997" s="78"/>
      <c r="H997" s="78"/>
      <c r="I997" s="78"/>
      <c r="J997" s="78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</row>
    <row r="998" spans="1:26" ht="12.75" customHeight="1">
      <c r="A998" s="78"/>
      <c r="B998" s="78"/>
      <c r="C998" s="78"/>
      <c r="D998" s="78"/>
      <c r="E998" s="78"/>
      <c r="F998" s="78"/>
      <c r="G998" s="78"/>
      <c r="H998" s="78"/>
      <c r="I998" s="78"/>
      <c r="J998" s="78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</row>
    <row r="999" spans="1:26" ht="12.75" customHeight="1">
      <c r="A999" s="78"/>
      <c r="B999" s="78"/>
      <c r="C999" s="78"/>
      <c r="D999" s="78"/>
      <c r="E999" s="78"/>
      <c r="F999" s="78"/>
      <c r="G999" s="78"/>
      <c r="H999" s="78"/>
      <c r="I999" s="78"/>
      <c r="J999" s="78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</row>
    <row r="1000" spans="1:26" ht="12.75" customHeight="1">
      <c r="A1000" s="78"/>
      <c r="B1000" s="78"/>
      <c r="C1000" s="78"/>
      <c r="D1000" s="78"/>
      <c r="E1000" s="78"/>
      <c r="F1000" s="78"/>
      <c r="G1000" s="78"/>
      <c r="H1000" s="78"/>
      <c r="I1000" s="78"/>
      <c r="J1000" s="78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</row>
  </sheetData>
  <mergeCells count="7">
    <mergeCell ref="D43:Q43"/>
    <mergeCell ref="C5:Q5"/>
    <mergeCell ref="C6:Q6"/>
    <mergeCell ref="C7:Q7"/>
    <mergeCell ref="D24:Q24"/>
    <mergeCell ref="D9:Q9"/>
    <mergeCell ref="D20:Q20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baseColWidth="10" defaultColWidth="15.140625" defaultRowHeight="15" customHeight="1"/>
  <cols>
    <col min="1" max="1" width="12.42578125" customWidth="1"/>
    <col min="2" max="2" width="17.85546875" customWidth="1"/>
    <col min="3" max="3" width="16" customWidth="1"/>
    <col min="4" max="15" width="4.7109375" customWidth="1"/>
    <col min="16" max="16" width="6.140625" customWidth="1"/>
    <col min="17" max="17" width="4.42578125" customWidth="1"/>
    <col min="18" max="26" width="7.5703125" customWidth="1"/>
  </cols>
  <sheetData>
    <row r="1" spans="1:26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5.75" customHeight="1">
      <c r="A2" s="17"/>
      <c r="B2" s="17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2.75" customHeight="1">
      <c r="A3" s="17"/>
      <c r="B3" s="125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65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>
      <c r="A4" s="17"/>
      <c r="B4" s="125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65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5.75" customHeight="1">
      <c r="A5" s="17"/>
      <c r="B5" s="125"/>
      <c r="C5" s="763" t="s">
        <v>0</v>
      </c>
      <c r="D5" s="724"/>
      <c r="E5" s="724"/>
      <c r="F5" s="724"/>
      <c r="G5" s="724"/>
      <c r="H5" s="724"/>
      <c r="I5" s="724"/>
      <c r="J5" s="724"/>
      <c r="K5" s="724"/>
      <c r="L5" s="724"/>
      <c r="M5" s="724"/>
      <c r="N5" s="724"/>
      <c r="O5" s="724"/>
      <c r="P5" s="745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5.75" customHeight="1">
      <c r="A6" s="17"/>
      <c r="B6" s="125"/>
      <c r="C6" s="763" t="s">
        <v>1</v>
      </c>
      <c r="D6" s="724"/>
      <c r="E6" s="724"/>
      <c r="F6" s="724"/>
      <c r="G6" s="724"/>
      <c r="H6" s="724"/>
      <c r="I6" s="724"/>
      <c r="J6" s="724"/>
      <c r="K6" s="724"/>
      <c r="L6" s="724"/>
      <c r="M6" s="724"/>
      <c r="N6" s="724"/>
      <c r="O6" s="724"/>
      <c r="P6" s="745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14.25" customHeight="1">
      <c r="A7" s="17"/>
      <c r="B7" s="125"/>
      <c r="C7" s="763" t="s">
        <v>2</v>
      </c>
      <c r="D7" s="724"/>
      <c r="E7" s="724"/>
      <c r="F7" s="724"/>
      <c r="G7" s="724"/>
      <c r="H7" s="724"/>
      <c r="I7" s="724"/>
      <c r="J7" s="724"/>
      <c r="K7" s="724"/>
      <c r="L7" s="724"/>
      <c r="M7" s="724"/>
      <c r="N7" s="724"/>
      <c r="O7" s="724"/>
      <c r="P7" s="745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4.25" customHeight="1">
      <c r="A8" s="17"/>
      <c r="B8" s="125"/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65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28.5" customHeight="1">
      <c r="A9" s="17"/>
      <c r="B9" s="125"/>
      <c r="C9" s="815" t="s">
        <v>93</v>
      </c>
      <c r="D9" s="748"/>
      <c r="E9" s="748"/>
      <c r="F9" s="748"/>
      <c r="G9" s="748"/>
      <c r="H9" s="748"/>
      <c r="I9" s="748"/>
      <c r="J9" s="748"/>
      <c r="K9" s="748"/>
      <c r="L9" s="748"/>
      <c r="M9" s="748"/>
      <c r="N9" s="748"/>
      <c r="O9" s="748"/>
      <c r="P9" s="749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9" customHeight="1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25.5" customHeight="1">
      <c r="A11" s="17"/>
      <c r="B11" s="17"/>
      <c r="C11" s="203" t="s">
        <v>94</v>
      </c>
      <c r="D11" s="204" t="s">
        <v>98</v>
      </c>
      <c r="E11" s="205" t="s">
        <v>103</v>
      </c>
      <c r="F11" s="204" t="s">
        <v>105</v>
      </c>
      <c r="G11" s="205" t="s">
        <v>106</v>
      </c>
      <c r="H11" s="204" t="s">
        <v>107</v>
      </c>
      <c r="I11" s="205" t="s">
        <v>108</v>
      </c>
      <c r="J11" s="204" t="s">
        <v>109</v>
      </c>
      <c r="K11" s="205" t="s">
        <v>110</v>
      </c>
      <c r="L11" s="204" t="s">
        <v>111</v>
      </c>
      <c r="M11" s="205" t="s">
        <v>112</v>
      </c>
      <c r="N11" s="204" t="s">
        <v>113</v>
      </c>
      <c r="O11" s="205" t="s">
        <v>114</v>
      </c>
      <c r="P11" s="207" t="s">
        <v>24</v>
      </c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>
      <c r="A12" s="17"/>
      <c r="B12" s="3" t="s">
        <v>3</v>
      </c>
      <c r="C12" s="252" t="s">
        <v>115</v>
      </c>
      <c r="D12" s="254">
        <v>22</v>
      </c>
      <c r="E12" s="255">
        <v>9</v>
      </c>
      <c r="F12" s="256">
        <v>6</v>
      </c>
      <c r="G12" s="255">
        <v>8</v>
      </c>
      <c r="H12" s="256">
        <v>8</v>
      </c>
      <c r="I12" s="255">
        <v>8</v>
      </c>
      <c r="J12" s="256">
        <v>12</v>
      </c>
      <c r="K12" s="255">
        <v>11</v>
      </c>
      <c r="L12" s="256">
        <v>23</v>
      </c>
      <c r="M12" s="255">
        <v>21</v>
      </c>
      <c r="N12" s="256">
        <v>17</v>
      </c>
      <c r="O12" s="255">
        <v>17</v>
      </c>
      <c r="P12" s="290">
        <v>162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>
      <c r="A13" s="17"/>
      <c r="B13" s="3" t="s">
        <v>4</v>
      </c>
      <c r="C13" s="297" t="s">
        <v>264</v>
      </c>
      <c r="D13" s="298">
        <v>11</v>
      </c>
      <c r="E13" s="299">
        <v>9</v>
      </c>
      <c r="F13" s="298">
        <v>5</v>
      </c>
      <c r="G13" s="299">
        <v>9</v>
      </c>
      <c r="H13" s="298">
        <v>7</v>
      </c>
      <c r="I13" s="299">
        <v>11</v>
      </c>
      <c r="J13" s="332">
        <v>8</v>
      </c>
      <c r="K13" s="334">
        <v>4</v>
      </c>
      <c r="L13" s="332">
        <v>8</v>
      </c>
      <c r="M13" s="334">
        <v>2</v>
      </c>
      <c r="N13" s="332">
        <v>10</v>
      </c>
      <c r="O13" s="334">
        <v>11</v>
      </c>
      <c r="P13" s="337">
        <v>95</v>
      </c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>
      <c r="A14" s="17"/>
      <c r="B14" s="3" t="s">
        <v>5</v>
      </c>
      <c r="C14" s="339" t="s">
        <v>321</v>
      </c>
      <c r="D14" s="340">
        <v>7</v>
      </c>
      <c r="E14" s="341">
        <v>6</v>
      </c>
      <c r="F14" s="368">
        <v>9</v>
      </c>
      <c r="G14" s="341">
        <v>6</v>
      </c>
      <c r="H14" s="368">
        <v>2</v>
      </c>
      <c r="I14" s="341">
        <v>8</v>
      </c>
      <c r="J14" s="368">
        <v>2</v>
      </c>
      <c r="K14" s="341">
        <v>6</v>
      </c>
      <c r="L14" s="368">
        <v>3</v>
      </c>
      <c r="M14" s="341">
        <v>7</v>
      </c>
      <c r="N14" s="368">
        <v>1</v>
      </c>
      <c r="O14" s="341">
        <v>8</v>
      </c>
      <c r="P14" s="370">
        <v>65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>
      <c r="A15" s="17"/>
      <c r="B15" s="17"/>
      <c r="C15" s="297" t="s">
        <v>443</v>
      </c>
      <c r="D15" s="298">
        <v>5</v>
      </c>
      <c r="E15" s="299">
        <v>7</v>
      </c>
      <c r="F15" s="298">
        <v>1</v>
      </c>
      <c r="G15" s="299">
        <v>4</v>
      </c>
      <c r="H15" s="298">
        <v>7</v>
      </c>
      <c r="I15" s="299">
        <v>8</v>
      </c>
      <c r="J15" s="332">
        <v>4</v>
      </c>
      <c r="K15" s="334">
        <v>8</v>
      </c>
      <c r="L15" s="332">
        <v>6</v>
      </c>
      <c r="M15" s="334">
        <v>8</v>
      </c>
      <c r="N15" s="332">
        <v>7</v>
      </c>
      <c r="O15" s="334">
        <v>12</v>
      </c>
      <c r="P15" s="337">
        <v>77</v>
      </c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>
      <c r="A16" s="17"/>
      <c r="B16" s="17"/>
      <c r="C16" s="339" t="s">
        <v>445</v>
      </c>
      <c r="D16" s="340">
        <v>8</v>
      </c>
      <c r="E16" s="341">
        <v>10</v>
      </c>
      <c r="F16" s="368">
        <v>7</v>
      </c>
      <c r="G16" s="341">
        <v>7</v>
      </c>
      <c r="H16" s="368">
        <v>7</v>
      </c>
      <c r="I16" s="341">
        <v>6</v>
      </c>
      <c r="J16" s="368">
        <v>8</v>
      </c>
      <c r="K16" s="341">
        <v>10</v>
      </c>
      <c r="L16" s="368">
        <v>9</v>
      </c>
      <c r="M16" s="341">
        <v>8</v>
      </c>
      <c r="N16" s="368">
        <v>5</v>
      </c>
      <c r="O16" s="341">
        <v>8</v>
      </c>
      <c r="P16" s="370">
        <v>93</v>
      </c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>
      <c r="A17" s="17"/>
      <c r="B17" s="17"/>
      <c r="C17" s="297" t="s">
        <v>447</v>
      </c>
      <c r="D17" s="298">
        <v>6</v>
      </c>
      <c r="E17" s="299">
        <v>6</v>
      </c>
      <c r="F17" s="298">
        <v>7</v>
      </c>
      <c r="G17" s="299">
        <v>9</v>
      </c>
      <c r="H17" s="298">
        <v>9</v>
      </c>
      <c r="I17" s="299">
        <v>5</v>
      </c>
      <c r="J17" s="332">
        <v>7</v>
      </c>
      <c r="K17" s="334">
        <v>6</v>
      </c>
      <c r="L17" s="332">
        <v>13</v>
      </c>
      <c r="M17" s="334">
        <v>8</v>
      </c>
      <c r="N17" s="332">
        <v>8</v>
      </c>
      <c r="O17" s="334">
        <v>7</v>
      </c>
      <c r="P17" s="337">
        <v>91</v>
      </c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>
      <c r="A18" s="17"/>
      <c r="B18" s="17"/>
      <c r="C18" s="339" t="s">
        <v>449</v>
      </c>
      <c r="D18" s="340">
        <v>14</v>
      </c>
      <c r="E18" s="341">
        <v>9</v>
      </c>
      <c r="F18" s="368">
        <v>18</v>
      </c>
      <c r="G18" s="341">
        <v>15</v>
      </c>
      <c r="H18" s="368">
        <v>15</v>
      </c>
      <c r="I18" s="341">
        <v>20</v>
      </c>
      <c r="J18" s="368">
        <v>6</v>
      </c>
      <c r="K18" s="341">
        <v>10</v>
      </c>
      <c r="L18" s="368">
        <v>7</v>
      </c>
      <c r="M18" s="341">
        <v>13</v>
      </c>
      <c r="N18" s="368">
        <v>12</v>
      </c>
      <c r="O18" s="341">
        <v>11</v>
      </c>
      <c r="P18" s="370">
        <v>150</v>
      </c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>
      <c r="A19" s="17"/>
      <c r="B19" s="17"/>
      <c r="C19" s="297" t="s">
        <v>450</v>
      </c>
      <c r="D19" s="298">
        <v>25</v>
      </c>
      <c r="E19" s="299">
        <v>16</v>
      </c>
      <c r="F19" s="298">
        <v>33</v>
      </c>
      <c r="G19" s="299">
        <v>27</v>
      </c>
      <c r="H19" s="298">
        <v>40</v>
      </c>
      <c r="I19" s="299">
        <v>36</v>
      </c>
      <c r="J19" s="332">
        <v>39</v>
      </c>
      <c r="K19" s="334">
        <v>37</v>
      </c>
      <c r="L19" s="332">
        <v>36</v>
      </c>
      <c r="M19" s="334">
        <v>36</v>
      </c>
      <c r="N19" s="332">
        <v>44</v>
      </c>
      <c r="O19" s="334">
        <v>21</v>
      </c>
      <c r="P19" s="337">
        <v>390</v>
      </c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>
      <c r="A20" s="17"/>
      <c r="B20" s="17"/>
      <c r="C20" s="252" t="s">
        <v>453</v>
      </c>
      <c r="D20" s="373">
        <v>22</v>
      </c>
      <c r="E20" s="374">
        <v>27</v>
      </c>
      <c r="F20" s="397">
        <v>36</v>
      </c>
      <c r="G20" s="374">
        <v>26</v>
      </c>
      <c r="H20" s="397">
        <v>37</v>
      </c>
      <c r="I20" s="374">
        <v>33</v>
      </c>
      <c r="J20" s="397">
        <v>38</v>
      </c>
      <c r="K20" s="374">
        <v>33</v>
      </c>
      <c r="L20" s="397">
        <v>29</v>
      </c>
      <c r="M20" s="374">
        <v>41</v>
      </c>
      <c r="N20" s="397">
        <v>32</v>
      </c>
      <c r="O20" s="374">
        <v>32</v>
      </c>
      <c r="P20" s="404">
        <v>386</v>
      </c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>
      <c r="A21" s="17"/>
      <c r="B21" s="17"/>
      <c r="C21" s="297" t="s">
        <v>550</v>
      </c>
      <c r="D21" s="298">
        <v>34</v>
      </c>
      <c r="E21" s="299">
        <v>19</v>
      </c>
      <c r="F21" s="298">
        <v>25</v>
      </c>
      <c r="G21" s="299">
        <v>32</v>
      </c>
      <c r="H21" s="298">
        <v>30</v>
      </c>
      <c r="I21" s="299">
        <v>27</v>
      </c>
      <c r="J21" s="332">
        <v>27</v>
      </c>
      <c r="K21" s="334">
        <v>28</v>
      </c>
      <c r="L21" s="332">
        <v>26</v>
      </c>
      <c r="M21" s="334">
        <v>35</v>
      </c>
      <c r="N21" s="332">
        <v>27</v>
      </c>
      <c r="O21" s="334">
        <v>37</v>
      </c>
      <c r="P21" s="337">
        <v>347</v>
      </c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>
      <c r="A22" s="17"/>
      <c r="B22" s="17"/>
      <c r="C22" s="339" t="s">
        <v>551</v>
      </c>
      <c r="D22" s="340">
        <v>33</v>
      </c>
      <c r="E22" s="341">
        <v>20</v>
      </c>
      <c r="F22" s="368">
        <v>27</v>
      </c>
      <c r="G22" s="341">
        <v>34</v>
      </c>
      <c r="H22" s="368">
        <v>38</v>
      </c>
      <c r="I22" s="341">
        <v>35</v>
      </c>
      <c r="J22" s="368">
        <v>36</v>
      </c>
      <c r="K22" s="341">
        <v>39</v>
      </c>
      <c r="L22" s="368">
        <v>26</v>
      </c>
      <c r="M22" s="341">
        <v>48</v>
      </c>
      <c r="N22" s="368">
        <v>23</v>
      </c>
      <c r="O22" s="341">
        <v>31</v>
      </c>
      <c r="P22" s="370">
        <v>390</v>
      </c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>
      <c r="A23" s="17"/>
      <c r="B23" s="17"/>
      <c r="C23" s="297" t="s">
        <v>552</v>
      </c>
      <c r="D23" s="298">
        <v>32</v>
      </c>
      <c r="E23" s="299">
        <v>30</v>
      </c>
      <c r="F23" s="298">
        <v>35</v>
      </c>
      <c r="G23" s="299">
        <v>36</v>
      </c>
      <c r="H23" s="298">
        <v>41</v>
      </c>
      <c r="I23" s="299">
        <v>36</v>
      </c>
      <c r="J23" s="332">
        <v>34</v>
      </c>
      <c r="K23" s="334">
        <v>39</v>
      </c>
      <c r="L23" s="332">
        <v>26</v>
      </c>
      <c r="M23" s="334">
        <v>42</v>
      </c>
      <c r="N23" s="332">
        <v>39</v>
      </c>
      <c r="O23" s="334">
        <v>40</v>
      </c>
      <c r="P23" s="337">
        <v>430</v>
      </c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>
      <c r="A24" s="17"/>
      <c r="B24" s="17"/>
      <c r="C24" s="339" t="s">
        <v>553</v>
      </c>
      <c r="D24" s="340">
        <v>28</v>
      </c>
      <c r="E24" s="341">
        <v>29</v>
      </c>
      <c r="F24" s="368">
        <v>38</v>
      </c>
      <c r="G24" s="341">
        <v>37</v>
      </c>
      <c r="H24" s="368">
        <v>39</v>
      </c>
      <c r="I24" s="341">
        <v>29</v>
      </c>
      <c r="J24" s="368">
        <v>33</v>
      </c>
      <c r="K24" s="341">
        <v>46</v>
      </c>
      <c r="L24" s="368">
        <v>27</v>
      </c>
      <c r="M24" s="341">
        <v>30</v>
      </c>
      <c r="N24" s="368">
        <v>22</v>
      </c>
      <c r="O24" s="341">
        <v>31</v>
      </c>
      <c r="P24" s="370">
        <v>389</v>
      </c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>
      <c r="A25" s="17"/>
      <c r="B25" s="17"/>
      <c r="C25" s="297" t="s">
        <v>555</v>
      </c>
      <c r="D25" s="298">
        <v>25</v>
      </c>
      <c r="E25" s="299">
        <v>16</v>
      </c>
      <c r="F25" s="298">
        <v>26</v>
      </c>
      <c r="G25" s="299">
        <v>24</v>
      </c>
      <c r="H25" s="298">
        <v>31</v>
      </c>
      <c r="I25" s="299">
        <v>28</v>
      </c>
      <c r="J25" s="332">
        <v>33</v>
      </c>
      <c r="K25" s="334">
        <v>28</v>
      </c>
      <c r="L25" s="332">
        <v>27</v>
      </c>
      <c r="M25" s="334">
        <v>28</v>
      </c>
      <c r="N25" s="332">
        <v>27</v>
      </c>
      <c r="O25" s="334">
        <v>27</v>
      </c>
      <c r="P25" s="337">
        <v>320</v>
      </c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>
      <c r="A26" s="17"/>
      <c r="B26" s="17"/>
      <c r="C26" s="339" t="s">
        <v>556</v>
      </c>
      <c r="D26" s="340">
        <v>37</v>
      </c>
      <c r="E26" s="341">
        <v>25</v>
      </c>
      <c r="F26" s="368">
        <v>34</v>
      </c>
      <c r="G26" s="341">
        <v>37</v>
      </c>
      <c r="H26" s="368">
        <v>41</v>
      </c>
      <c r="I26" s="341">
        <v>38</v>
      </c>
      <c r="J26" s="368">
        <v>37</v>
      </c>
      <c r="K26" s="341">
        <v>40</v>
      </c>
      <c r="L26" s="368">
        <v>33</v>
      </c>
      <c r="M26" s="341">
        <v>39</v>
      </c>
      <c r="N26" s="368">
        <v>34</v>
      </c>
      <c r="O26" s="341">
        <v>47</v>
      </c>
      <c r="P26" s="370">
        <v>442</v>
      </c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>
      <c r="A27" s="17"/>
      <c r="B27" s="17"/>
      <c r="C27" s="297" t="s">
        <v>557</v>
      </c>
      <c r="D27" s="298">
        <v>30</v>
      </c>
      <c r="E27" s="299">
        <v>28</v>
      </c>
      <c r="F27" s="298">
        <v>30</v>
      </c>
      <c r="G27" s="299">
        <v>22</v>
      </c>
      <c r="H27" s="298">
        <v>27</v>
      </c>
      <c r="I27" s="299">
        <v>36</v>
      </c>
      <c r="J27" s="332">
        <v>27</v>
      </c>
      <c r="K27" s="334">
        <v>29</v>
      </c>
      <c r="L27" s="332">
        <v>25</v>
      </c>
      <c r="M27" s="334">
        <v>37</v>
      </c>
      <c r="N27" s="332">
        <v>31</v>
      </c>
      <c r="O27" s="334">
        <v>31</v>
      </c>
      <c r="P27" s="337">
        <v>353</v>
      </c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>
      <c r="A28" s="17"/>
      <c r="B28" s="17"/>
      <c r="C28" s="252" t="s">
        <v>559</v>
      </c>
      <c r="D28" s="373">
        <v>30</v>
      </c>
      <c r="E28" s="374">
        <v>19</v>
      </c>
      <c r="F28" s="397">
        <v>33</v>
      </c>
      <c r="G28" s="374">
        <v>29</v>
      </c>
      <c r="H28" s="397">
        <v>29</v>
      </c>
      <c r="I28" s="374">
        <v>31</v>
      </c>
      <c r="J28" s="397">
        <v>30</v>
      </c>
      <c r="K28" s="374">
        <v>30</v>
      </c>
      <c r="L28" s="397">
        <v>34</v>
      </c>
      <c r="M28" s="374">
        <v>31</v>
      </c>
      <c r="N28" s="397">
        <v>33</v>
      </c>
      <c r="O28" s="374">
        <v>33</v>
      </c>
      <c r="P28" s="404">
        <v>362</v>
      </c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>
      <c r="A29" s="17"/>
      <c r="B29" s="17"/>
      <c r="C29" s="297" t="s">
        <v>562</v>
      </c>
      <c r="D29" s="298">
        <v>40</v>
      </c>
      <c r="E29" s="299">
        <v>31</v>
      </c>
      <c r="F29" s="298">
        <v>46</v>
      </c>
      <c r="G29" s="299">
        <v>35</v>
      </c>
      <c r="H29" s="298">
        <v>29</v>
      </c>
      <c r="I29" s="299">
        <v>34</v>
      </c>
      <c r="J29" s="332">
        <v>47</v>
      </c>
      <c r="K29" s="334">
        <v>49</v>
      </c>
      <c r="L29" s="332">
        <v>32</v>
      </c>
      <c r="M29" s="334">
        <v>27</v>
      </c>
      <c r="N29" s="332">
        <v>31</v>
      </c>
      <c r="O29" s="334">
        <v>29</v>
      </c>
      <c r="P29" s="337">
        <v>430</v>
      </c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>
      <c r="A30" s="17"/>
      <c r="B30" s="17"/>
      <c r="C30" s="339" t="s">
        <v>563</v>
      </c>
      <c r="D30" s="340">
        <v>29</v>
      </c>
      <c r="E30" s="341">
        <v>29</v>
      </c>
      <c r="F30" s="368">
        <v>42</v>
      </c>
      <c r="G30" s="341">
        <v>30</v>
      </c>
      <c r="H30" s="368">
        <v>38</v>
      </c>
      <c r="I30" s="341">
        <v>32</v>
      </c>
      <c r="J30" s="368">
        <v>22</v>
      </c>
      <c r="K30" s="341">
        <v>37</v>
      </c>
      <c r="L30" s="368">
        <v>23</v>
      </c>
      <c r="M30" s="341">
        <v>46</v>
      </c>
      <c r="N30" s="368">
        <v>30</v>
      </c>
      <c r="O30" s="341">
        <v>41</v>
      </c>
      <c r="P30" s="370">
        <v>399</v>
      </c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>
      <c r="A31" s="17"/>
      <c r="B31" s="17"/>
      <c r="C31" s="297" t="s">
        <v>567</v>
      </c>
      <c r="D31" s="298">
        <v>33</v>
      </c>
      <c r="E31" s="299">
        <v>35</v>
      </c>
      <c r="F31" s="298">
        <v>34</v>
      </c>
      <c r="G31" s="299">
        <v>43</v>
      </c>
      <c r="H31" s="298">
        <v>32</v>
      </c>
      <c r="I31" s="299">
        <v>33</v>
      </c>
      <c r="J31" s="332">
        <v>41</v>
      </c>
      <c r="K31" s="334">
        <v>37</v>
      </c>
      <c r="L31" s="332">
        <v>46</v>
      </c>
      <c r="M31" s="334">
        <v>40</v>
      </c>
      <c r="N31" s="332">
        <v>38</v>
      </c>
      <c r="O31" s="334">
        <v>51</v>
      </c>
      <c r="P31" s="337">
        <v>463</v>
      </c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>
      <c r="A32" s="17"/>
      <c r="B32" s="17"/>
      <c r="C32" s="339" t="s">
        <v>571</v>
      </c>
      <c r="D32" s="340">
        <v>22</v>
      </c>
      <c r="E32" s="341">
        <v>14</v>
      </c>
      <c r="F32" s="368">
        <v>33</v>
      </c>
      <c r="G32" s="341">
        <v>19</v>
      </c>
      <c r="H32" s="368">
        <v>26</v>
      </c>
      <c r="I32" s="341">
        <v>36</v>
      </c>
      <c r="J32" s="368">
        <v>40</v>
      </c>
      <c r="K32" s="341">
        <v>23</v>
      </c>
      <c r="L32" s="368">
        <v>26</v>
      </c>
      <c r="M32" s="341">
        <v>29</v>
      </c>
      <c r="N32" s="368">
        <v>35</v>
      </c>
      <c r="O32" s="341">
        <v>38</v>
      </c>
      <c r="P32" s="370">
        <v>341</v>
      </c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>
      <c r="A33" s="17"/>
      <c r="B33" s="17"/>
      <c r="C33" s="297" t="s">
        <v>573</v>
      </c>
      <c r="D33" s="298">
        <v>19</v>
      </c>
      <c r="E33" s="299">
        <v>17</v>
      </c>
      <c r="F33" s="298">
        <v>34</v>
      </c>
      <c r="G33" s="299">
        <v>18</v>
      </c>
      <c r="H33" s="298">
        <v>19</v>
      </c>
      <c r="I33" s="299">
        <v>22</v>
      </c>
      <c r="J33" s="332">
        <v>22</v>
      </c>
      <c r="K33" s="334">
        <v>16</v>
      </c>
      <c r="L33" s="332">
        <v>18</v>
      </c>
      <c r="M33" s="334">
        <v>20</v>
      </c>
      <c r="N33" s="332">
        <v>21</v>
      </c>
      <c r="O33" s="334">
        <v>27</v>
      </c>
      <c r="P33" s="337">
        <v>253</v>
      </c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>
      <c r="A34" s="17"/>
      <c r="B34" s="17"/>
      <c r="C34" s="339" t="s">
        <v>574</v>
      </c>
      <c r="D34" s="340">
        <v>15</v>
      </c>
      <c r="E34" s="341">
        <v>8</v>
      </c>
      <c r="F34" s="368">
        <v>18</v>
      </c>
      <c r="G34" s="341">
        <v>17</v>
      </c>
      <c r="H34" s="368">
        <v>15</v>
      </c>
      <c r="I34" s="341">
        <v>20</v>
      </c>
      <c r="J34" s="368">
        <v>17</v>
      </c>
      <c r="K34" s="341">
        <v>18</v>
      </c>
      <c r="L34" s="368">
        <v>24</v>
      </c>
      <c r="M34" s="341">
        <v>16</v>
      </c>
      <c r="N34" s="368">
        <v>24</v>
      </c>
      <c r="O34" s="341">
        <v>20</v>
      </c>
      <c r="P34" s="370">
        <v>212</v>
      </c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>
      <c r="A35" s="17"/>
      <c r="B35" s="17"/>
      <c r="C35" s="297" t="s">
        <v>575</v>
      </c>
      <c r="D35" s="298">
        <v>18</v>
      </c>
      <c r="E35" s="299">
        <v>12</v>
      </c>
      <c r="F35" s="298">
        <v>7</v>
      </c>
      <c r="G35" s="299">
        <v>15</v>
      </c>
      <c r="H35" s="298">
        <v>17</v>
      </c>
      <c r="I35" s="299">
        <v>17</v>
      </c>
      <c r="J35" s="332">
        <v>23</v>
      </c>
      <c r="K35" s="334">
        <v>12</v>
      </c>
      <c r="L35" s="332">
        <v>12</v>
      </c>
      <c r="M35" s="334">
        <v>13</v>
      </c>
      <c r="N35" s="332">
        <v>17</v>
      </c>
      <c r="O35" s="334">
        <v>20</v>
      </c>
      <c r="P35" s="337">
        <v>183</v>
      </c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5.75" customHeight="1">
      <c r="A36" s="17"/>
      <c r="B36" s="17"/>
      <c r="C36" s="252" t="s">
        <v>579</v>
      </c>
      <c r="D36" s="373">
        <v>33</v>
      </c>
      <c r="E36" s="410">
        <v>69</v>
      </c>
      <c r="F36" s="397">
        <v>36</v>
      </c>
      <c r="G36" s="410">
        <v>38</v>
      </c>
      <c r="H36" s="397">
        <v>21</v>
      </c>
      <c r="I36" s="410">
        <v>36</v>
      </c>
      <c r="J36" s="397">
        <v>28</v>
      </c>
      <c r="K36" s="410">
        <v>15</v>
      </c>
      <c r="L36" s="397">
        <v>50</v>
      </c>
      <c r="M36" s="410">
        <v>12</v>
      </c>
      <c r="N36" s="397">
        <v>18</v>
      </c>
      <c r="O36" s="410">
        <v>26</v>
      </c>
      <c r="P36" s="404">
        <v>382</v>
      </c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23.25" customHeight="1">
      <c r="A37" s="17"/>
      <c r="B37" s="17"/>
      <c r="C37" s="412" t="s">
        <v>24</v>
      </c>
      <c r="D37" s="416">
        <v>578</v>
      </c>
      <c r="E37" s="417">
        <v>500</v>
      </c>
      <c r="F37" s="416">
        <v>620</v>
      </c>
      <c r="G37" s="417">
        <v>577</v>
      </c>
      <c r="H37" s="416">
        <v>605</v>
      </c>
      <c r="I37" s="417">
        <v>625</v>
      </c>
      <c r="J37" s="416">
        <v>621</v>
      </c>
      <c r="K37" s="417">
        <v>611</v>
      </c>
      <c r="L37" s="416">
        <v>589</v>
      </c>
      <c r="M37" s="417">
        <v>637</v>
      </c>
      <c r="N37" s="416">
        <v>586</v>
      </c>
      <c r="O37" s="417">
        <v>656</v>
      </c>
      <c r="P37" s="419">
        <v>7205</v>
      </c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5.75" customHeight="1">
      <c r="A38" s="17"/>
      <c r="B38" s="17"/>
      <c r="C38" s="433" t="s">
        <v>615</v>
      </c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>
      <c r="A39" s="17"/>
      <c r="B39" s="17"/>
      <c r="C39" s="448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6.5" customHeight="1">
      <c r="A73" s="64"/>
      <c r="B73" s="64"/>
      <c r="C73" s="454"/>
      <c r="D73" s="454"/>
      <c r="E73" s="454"/>
      <c r="F73" s="454"/>
      <c r="G73" s="454"/>
      <c r="H73" s="454"/>
      <c r="I73" s="3" t="s">
        <v>3</v>
      </c>
      <c r="J73" s="454"/>
      <c r="K73" s="454"/>
      <c r="L73" s="454"/>
      <c r="M73" s="454"/>
      <c r="N73" s="454"/>
      <c r="O73" s="454"/>
      <c r="P73" s="454"/>
      <c r="Q73" s="454"/>
      <c r="R73" s="64"/>
      <c r="S73" s="64"/>
      <c r="T73" s="64"/>
      <c r="U73" s="64"/>
      <c r="V73" s="64"/>
      <c r="W73" s="64"/>
      <c r="X73" s="64"/>
      <c r="Y73" s="64"/>
      <c r="Z73" s="64"/>
    </row>
    <row r="74" spans="1:26" ht="16.5" customHeight="1">
      <c r="A74" s="64"/>
      <c r="B74" s="64"/>
      <c r="C74" s="454"/>
      <c r="D74" s="454"/>
      <c r="E74" s="454"/>
      <c r="F74" s="454"/>
      <c r="G74" s="454"/>
      <c r="H74" s="454"/>
      <c r="I74" s="3" t="s">
        <v>4</v>
      </c>
      <c r="J74" s="454"/>
      <c r="K74" s="454"/>
      <c r="L74" s="454"/>
      <c r="M74" s="454"/>
      <c r="N74" s="454"/>
      <c r="O74" s="454"/>
      <c r="P74" s="454"/>
      <c r="Q74" s="454"/>
      <c r="R74" s="64"/>
      <c r="S74" s="64"/>
      <c r="T74" s="64"/>
      <c r="U74" s="64"/>
      <c r="V74" s="64"/>
      <c r="W74" s="64"/>
      <c r="X74" s="64"/>
      <c r="Y74" s="64"/>
      <c r="Z74" s="64"/>
    </row>
    <row r="75" spans="1:26" ht="16.5" customHeight="1">
      <c r="A75" s="64"/>
      <c r="B75" s="64"/>
      <c r="C75" s="454"/>
      <c r="D75" s="454"/>
      <c r="E75" s="454"/>
      <c r="F75" s="454"/>
      <c r="G75" s="454"/>
      <c r="H75" s="454"/>
      <c r="I75" s="3" t="s">
        <v>5</v>
      </c>
      <c r="J75" s="454"/>
      <c r="K75" s="454"/>
      <c r="L75" s="454"/>
      <c r="M75" s="454"/>
      <c r="N75" s="454"/>
      <c r="O75" s="454"/>
      <c r="P75" s="454"/>
      <c r="Q75" s="454"/>
      <c r="R75" s="64"/>
      <c r="S75" s="64"/>
      <c r="T75" s="64"/>
      <c r="U75" s="64"/>
      <c r="V75" s="64"/>
      <c r="W75" s="64"/>
      <c r="X75" s="64"/>
      <c r="Y75" s="64"/>
      <c r="Z75" s="64"/>
    </row>
    <row r="76" spans="1:26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mergeCells count="4">
    <mergeCell ref="C9:P9"/>
    <mergeCell ref="C5:P5"/>
    <mergeCell ref="C6:P6"/>
    <mergeCell ref="C7:P7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0"/>
  <sheetViews>
    <sheetView showGridLines="0" workbookViewId="0"/>
  </sheetViews>
  <sheetFormatPr baseColWidth="10" defaultColWidth="15.140625" defaultRowHeight="15" customHeight="1"/>
  <cols>
    <col min="1" max="1" width="8.28515625" customWidth="1"/>
    <col min="2" max="2" width="13.140625" customWidth="1"/>
    <col min="3" max="3" width="5.140625" customWidth="1"/>
    <col min="4" max="4" width="6.7109375" customWidth="1"/>
    <col min="5" max="16" width="5.7109375" customWidth="1"/>
    <col min="17" max="17" width="6.7109375" customWidth="1"/>
    <col min="18" max="18" width="5.7109375" customWidth="1"/>
    <col min="19" max="19" width="6.5703125" customWidth="1"/>
    <col min="20" max="20" width="5.7109375" customWidth="1"/>
    <col min="21" max="26" width="7.5703125" customWidth="1"/>
  </cols>
  <sheetData>
    <row r="1" spans="1:20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</row>
    <row r="2" spans="1:20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</row>
    <row r="3" spans="1:20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</row>
    <row r="5" spans="1:20">
      <c r="A5" s="4"/>
      <c r="B5" s="4"/>
      <c r="C5" s="4"/>
      <c r="D5" s="4"/>
      <c r="E5" s="17"/>
      <c r="F5" s="17"/>
      <c r="G5" s="17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4.5" customHeight="1">
      <c r="A6" s="4"/>
      <c r="B6" s="4"/>
      <c r="C6" s="4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4"/>
      <c r="R6" s="4"/>
      <c r="S6" s="4"/>
      <c r="T6" s="4"/>
    </row>
    <row r="7" spans="1:20">
      <c r="A7" s="4"/>
      <c r="B7" s="4"/>
      <c r="C7" s="4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4"/>
      <c r="R7" s="4"/>
      <c r="S7" s="4"/>
      <c r="T7" s="4"/>
    </row>
    <row r="8" spans="1:20" ht="15.75" customHeight="1">
      <c r="A8" s="4"/>
      <c r="B8" s="4"/>
      <c r="C8" s="4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4"/>
      <c r="R8" s="4"/>
      <c r="S8" s="4"/>
      <c r="T8" s="4"/>
    </row>
    <row r="9" spans="1:20" ht="15.75" customHeight="1">
      <c r="A9" s="4"/>
      <c r="B9" s="4"/>
      <c r="C9" s="4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4"/>
      <c r="R9" s="4"/>
      <c r="S9" s="4"/>
      <c r="T9" s="4"/>
    </row>
    <row r="10" spans="1:20" ht="15.75" customHeight="1">
      <c r="A10" s="4"/>
      <c r="B10" s="4"/>
      <c r="C10" s="4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4"/>
      <c r="R10" s="4"/>
      <c r="S10" s="4"/>
      <c r="T10" s="4"/>
    </row>
    <row r="11" spans="1:20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</row>
    <row r="12" spans="1:20" ht="23.25" customHeight="1">
      <c r="A12" s="4"/>
      <c r="B12" s="4"/>
      <c r="C12" s="842" t="s">
        <v>10</v>
      </c>
      <c r="D12" s="724"/>
      <c r="E12" s="724"/>
      <c r="F12" s="724"/>
      <c r="G12" s="724"/>
      <c r="H12" s="724"/>
      <c r="I12" s="724"/>
      <c r="J12" s="724"/>
      <c r="K12" s="724"/>
      <c r="L12" s="724"/>
      <c r="M12" s="724"/>
      <c r="N12" s="724"/>
      <c r="O12" s="724"/>
      <c r="P12" s="724"/>
      <c r="Q12" s="724"/>
      <c r="R12" s="724"/>
      <c r="S12" s="724"/>
      <c r="T12" s="724"/>
    </row>
    <row r="13" spans="1:20" ht="9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19"/>
      <c r="Q13" s="19"/>
      <c r="R13" s="19"/>
      <c r="S13" s="19"/>
      <c r="T13" s="19"/>
    </row>
    <row r="14" spans="1:20" ht="15.75" customHeight="1">
      <c r="A14" s="4"/>
      <c r="B14" s="4"/>
      <c r="C14" s="830" t="s">
        <v>11</v>
      </c>
      <c r="D14" s="826" t="s">
        <v>12</v>
      </c>
      <c r="E14" s="821">
        <v>2005</v>
      </c>
      <c r="F14" s="822"/>
      <c r="G14" s="818">
        <v>2006</v>
      </c>
      <c r="H14" s="784"/>
      <c r="I14" s="821">
        <v>2007</v>
      </c>
      <c r="J14" s="822"/>
      <c r="K14" s="818">
        <v>2008</v>
      </c>
      <c r="L14" s="784"/>
      <c r="M14" s="818">
        <v>2009</v>
      </c>
      <c r="N14" s="784"/>
      <c r="O14" s="818">
        <v>2010</v>
      </c>
      <c r="P14" s="784"/>
      <c r="Q14" s="819">
        <v>2011</v>
      </c>
      <c r="R14" s="813"/>
      <c r="S14" s="819">
        <v>2012</v>
      </c>
      <c r="T14" s="820"/>
    </row>
    <row r="15" spans="1:20" ht="15.75" customHeight="1">
      <c r="A15" s="4"/>
      <c r="B15" s="4"/>
      <c r="C15" s="831"/>
      <c r="D15" s="827"/>
      <c r="E15" s="22" t="s">
        <v>13</v>
      </c>
      <c r="F15" s="23" t="s">
        <v>14</v>
      </c>
      <c r="G15" s="24" t="s">
        <v>13</v>
      </c>
      <c r="H15" s="25" t="s">
        <v>14</v>
      </c>
      <c r="I15" s="22" t="s">
        <v>13</v>
      </c>
      <c r="J15" s="25" t="s">
        <v>14</v>
      </c>
      <c r="K15" s="26" t="s">
        <v>13</v>
      </c>
      <c r="L15" s="27" t="s">
        <v>14</v>
      </c>
      <c r="M15" s="26" t="s">
        <v>13</v>
      </c>
      <c r="N15" s="27" t="s">
        <v>14</v>
      </c>
      <c r="O15" s="26" t="s">
        <v>13</v>
      </c>
      <c r="P15" s="25" t="s">
        <v>14</v>
      </c>
      <c r="Q15" s="26" t="s">
        <v>13</v>
      </c>
      <c r="R15" s="27" t="s">
        <v>14</v>
      </c>
      <c r="S15" s="26" t="s">
        <v>13</v>
      </c>
      <c r="T15" s="28" t="s">
        <v>14</v>
      </c>
    </row>
    <row r="16" spans="1:20">
      <c r="A16" s="4"/>
      <c r="B16" s="4"/>
      <c r="C16" s="831"/>
      <c r="D16" s="29" t="s">
        <v>15</v>
      </c>
      <c r="E16" s="30">
        <v>1384</v>
      </c>
      <c r="F16" s="31">
        <v>322</v>
      </c>
      <c r="G16" s="32">
        <v>1740</v>
      </c>
      <c r="H16" s="33">
        <v>481</v>
      </c>
      <c r="I16" s="30">
        <v>2211</v>
      </c>
      <c r="J16" s="31">
        <v>698</v>
      </c>
      <c r="K16" s="32">
        <v>2737</v>
      </c>
      <c r="L16" s="33">
        <v>961</v>
      </c>
      <c r="M16" s="30">
        <v>3663</v>
      </c>
      <c r="N16" s="33">
        <v>1525</v>
      </c>
      <c r="O16" s="30">
        <v>4302</v>
      </c>
      <c r="P16" s="33">
        <v>2008</v>
      </c>
      <c r="Q16" s="30">
        <v>4950</v>
      </c>
      <c r="R16" s="33">
        <v>2535</v>
      </c>
      <c r="S16" s="30">
        <v>5545</v>
      </c>
      <c r="T16" s="34">
        <v>3072</v>
      </c>
    </row>
    <row r="17" spans="1:20">
      <c r="A17" s="4"/>
      <c r="B17" s="3" t="s">
        <v>3</v>
      </c>
      <c r="C17" s="831"/>
      <c r="D17" s="35" t="s">
        <v>16</v>
      </c>
      <c r="E17" s="36">
        <v>21649</v>
      </c>
      <c r="F17" s="37">
        <v>4875</v>
      </c>
      <c r="G17" s="38">
        <v>25151</v>
      </c>
      <c r="H17" s="39">
        <v>5983</v>
      </c>
      <c r="I17" s="36">
        <v>29773</v>
      </c>
      <c r="J17" s="37">
        <v>7520</v>
      </c>
      <c r="K17" s="38">
        <v>35458</v>
      </c>
      <c r="L17" s="39">
        <v>9666</v>
      </c>
      <c r="M17" s="36">
        <v>41802</v>
      </c>
      <c r="N17" s="39">
        <v>12579</v>
      </c>
      <c r="O17" s="36">
        <v>47933</v>
      </c>
      <c r="P17" s="39">
        <v>15193</v>
      </c>
      <c r="Q17" s="36">
        <v>54610</v>
      </c>
      <c r="R17" s="39">
        <v>18380</v>
      </c>
      <c r="S17" s="36">
        <v>60270</v>
      </c>
      <c r="T17" s="40">
        <v>21054</v>
      </c>
    </row>
    <row r="18" spans="1:20">
      <c r="A18" s="4"/>
      <c r="B18" s="3" t="s">
        <v>4</v>
      </c>
      <c r="C18" s="831"/>
      <c r="D18" s="41" t="s">
        <v>17</v>
      </c>
      <c r="E18" s="42">
        <v>4453</v>
      </c>
      <c r="F18" s="43">
        <v>142</v>
      </c>
      <c r="G18" s="44">
        <v>4626</v>
      </c>
      <c r="H18" s="45">
        <v>145</v>
      </c>
      <c r="I18" s="42">
        <v>4808</v>
      </c>
      <c r="J18" s="43">
        <v>152</v>
      </c>
      <c r="K18" s="44">
        <v>4972</v>
      </c>
      <c r="L18" s="45">
        <v>158</v>
      </c>
      <c r="M18" s="42">
        <v>5141</v>
      </c>
      <c r="N18" s="45">
        <v>164</v>
      </c>
      <c r="O18" s="42">
        <v>5363</v>
      </c>
      <c r="P18" s="45">
        <v>167</v>
      </c>
      <c r="Q18" s="42">
        <v>5563</v>
      </c>
      <c r="R18" s="45">
        <v>174</v>
      </c>
      <c r="S18" s="42">
        <v>5776</v>
      </c>
      <c r="T18" s="46">
        <v>179</v>
      </c>
    </row>
    <row r="19" spans="1:20">
      <c r="A19" s="4"/>
      <c r="B19" s="3" t="s">
        <v>5</v>
      </c>
      <c r="C19" s="831"/>
      <c r="D19" s="35" t="s">
        <v>18</v>
      </c>
      <c r="E19" s="36">
        <v>4010</v>
      </c>
      <c r="F19" s="37">
        <v>76</v>
      </c>
      <c r="G19" s="38">
        <v>4170</v>
      </c>
      <c r="H19" s="39">
        <v>80</v>
      </c>
      <c r="I19" s="36">
        <v>4326</v>
      </c>
      <c r="J19" s="37">
        <v>84</v>
      </c>
      <c r="K19" s="38">
        <v>4513</v>
      </c>
      <c r="L19" s="39">
        <v>88</v>
      </c>
      <c r="M19" s="36">
        <v>4746</v>
      </c>
      <c r="N19" s="39">
        <v>92</v>
      </c>
      <c r="O19" s="36">
        <v>5138</v>
      </c>
      <c r="P19" s="39">
        <v>99</v>
      </c>
      <c r="Q19" s="36">
        <v>5599</v>
      </c>
      <c r="R19" s="39">
        <v>110</v>
      </c>
      <c r="S19" s="36">
        <v>6031</v>
      </c>
      <c r="T19" s="40">
        <v>119</v>
      </c>
    </row>
    <row r="20" spans="1:20">
      <c r="A20" s="4"/>
      <c r="B20" s="4"/>
      <c r="C20" s="831"/>
      <c r="D20" s="41" t="s">
        <v>19</v>
      </c>
      <c r="E20" s="42">
        <v>2466</v>
      </c>
      <c r="F20" s="43">
        <v>24</v>
      </c>
      <c r="G20" s="44">
        <v>2573</v>
      </c>
      <c r="H20" s="45">
        <v>24</v>
      </c>
      <c r="I20" s="42">
        <v>2662</v>
      </c>
      <c r="J20" s="43">
        <v>26</v>
      </c>
      <c r="K20" s="44">
        <v>2770</v>
      </c>
      <c r="L20" s="45">
        <v>26</v>
      </c>
      <c r="M20" s="42">
        <v>2864</v>
      </c>
      <c r="N20" s="45">
        <v>26</v>
      </c>
      <c r="O20" s="42">
        <v>3024</v>
      </c>
      <c r="P20" s="45">
        <v>26</v>
      </c>
      <c r="Q20" s="42">
        <v>3175</v>
      </c>
      <c r="R20" s="45">
        <v>25</v>
      </c>
      <c r="S20" s="42">
        <v>3314</v>
      </c>
      <c r="T20" s="46">
        <v>24</v>
      </c>
    </row>
    <row r="21" spans="1:20">
      <c r="A21" s="4"/>
      <c r="B21" s="4"/>
      <c r="C21" s="831"/>
      <c r="D21" s="35" t="s">
        <v>20</v>
      </c>
      <c r="E21" s="36">
        <v>15597</v>
      </c>
      <c r="F21" s="37">
        <v>15785</v>
      </c>
      <c r="G21" s="38">
        <v>17076</v>
      </c>
      <c r="H21" s="39">
        <v>17689</v>
      </c>
      <c r="I21" s="36">
        <v>18470</v>
      </c>
      <c r="J21" s="37">
        <v>19503</v>
      </c>
      <c r="K21" s="38">
        <v>19943</v>
      </c>
      <c r="L21" s="39">
        <v>21504</v>
      </c>
      <c r="M21" s="36">
        <v>21587</v>
      </c>
      <c r="N21" s="39">
        <v>23820</v>
      </c>
      <c r="O21" s="36">
        <v>22922</v>
      </c>
      <c r="P21" s="39">
        <v>25985</v>
      </c>
      <c r="Q21" s="36">
        <v>24412</v>
      </c>
      <c r="R21" s="39">
        <v>28276</v>
      </c>
      <c r="S21" s="36">
        <v>25791</v>
      </c>
      <c r="T21" s="40">
        <v>30469</v>
      </c>
    </row>
    <row r="22" spans="1:20">
      <c r="A22" s="4"/>
      <c r="B22" s="4"/>
      <c r="C22" s="831"/>
      <c r="D22" s="41" t="s">
        <v>21</v>
      </c>
      <c r="E22" s="42">
        <v>3160</v>
      </c>
      <c r="F22" s="43">
        <v>141</v>
      </c>
      <c r="G22" s="44">
        <v>3285</v>
      </c>
      <c r="H22" s="45">
        <v>147</v>
      </c>
      <c r="I22" s="42">
        <v>3429</v>
      </c>
      <c r="J22" s="43">
        <v>156</v>
      </c>
      <c r="K22" s="44">
        <v>3584</v>
      </c>
      <c r="L22" s="45">
        <v>165</v>
      </c>
      <c r="M22" s="42">
        <v>3688</v>
      </c>
      <c r="N22" s="45">
        <v>173</v>
      </c>
      <c r="O22" s="42">
        <v>3810</v>
      </c>
      <c r="P22" s="45">
        <v>182</v>
      </c>
      <c r="Q22" s="42">
        <v>3941</v>
      </c>
      <c r="R22" s="45">
        <v>188</v>
      </c>
      <c r="S22" s="42">
        <v>4036</v>
      </c>
      <c r="T22" s="46">
        <v>192</v>
      </c>
    </row>
    <row r="23" spans="1:20">
      <c r="A23" s="4"/>
      <c r="B23" s="4"/>
      <c r="C23" s="831"/>
      <c r="D23" s="35" t="s">
        <v>22</v>
      </c>
      <c r="E23" s="36">
        <v>3152</v>
      </c>
      <c r="F23" s="37">
        <v>67</v>
      </c>
      <c r="G23" s="38">
        <v>3270</v>
      </c>
      <c r="H23" s="39">
        <v>69</v>
      </c>
      <c r="I23" s="36">
        <v>3371</v>
      </c>
      <c r="J23" s="37">
        <v>72</v>
      </c>
      <c r="K23" s="38">
        <v>3503</v>
      </c>
      <c r="L23" s="39">
        <v>76</v>
      </c>
      <c r="M23" s="36">
        <v>3683</v>
      </c>
      <c r="N23" s="39">
        <v>82</v>
      </c>
      <c r="O23" s="36">
        <v>3899</v>
      </c>
      <c r="P23" s="39">
        <v>85</v>
      </c>
      <c r="Q23" s="36">
        <v>4065</v>
      </c>
      <c r="R23" s="39">
        <v>88</v>
      </c>
      <c r="S23" s="36">
        <v>4233</v>
      </c>
      <c r="T23" s="40">
        <v>94</v>
      </c>
    </row>
    <row r="24" spans="1:20" ht="15.75" customHeight="1">
      <c r="A24" s="4"/>
      <c r="B24" s="4"/>
      <c r="C24" s="831"/>
      <c r="D24" s="47" t="s">
        <v>23</v>
      </c>
      <c r="E24" s="48">
        <v>2221</v>
      </c>
      <c r="F24" s="49">
        <v>16</v>
      </c>
      <c r="G24" s="48">
        <v>2294</v>
      </c>
      <c r="H24" s="50">
        <v>17</v>
      </c>
      <c r="I24" s="51">
        <v>2363</v>
      </c>
      <c r="J24" s="49">
        <v>17</v>
      </c>
      <c r="K24" s="48">
        <v>2449</v>
      </c>
      <c r="L24" s="50">
        <v>17</v>
      </c>
      <c r="M24" s="51">
        <v>2503</v>
      </c>
      <c r="N24" s="50">
        <v>18</v>
      </c>
      <c r="O24" s="51">
        <v>2604</v>
      </c>
      <c r="P24" s="50">
        <v>19</v>
      </c>
      <c r="Q24" s="51">
        <v>2657</v>
      </c>
      <c r="R24" s="50">
        <v>19</v>
      </c>
      <c r="S24" s="51">
        <v>2673</v>
      </c>
      <c r="T24" s="52">
        <v>19</v>
      </c>
    </row>
    <row r="25" spans="1:20" ht="21.75" customHeight="1">
      <c r="A25" s="4"/>
      <c r="B25" s="4"/>
      <c r="C25" s="831"/>
      <c r="D25" s="53" t="s">
        <v>24</v>
      </c>
      <c r="E25" s="54">
        <f t="shared" ref="E25:T25" si="0">SUM(E16:E24)</f>
        <v>58092</v>
      </c>
      <c r="F25" s="55">
        <f t="shared" si="0"/>
        <v>21448</v>
      </c>
      <c r="G25" s="56">
        <f t="shared" si="0"/>
        <v>64185</v>
      </c>
      <c r="H25" s="57">
        <f t="shared" si="0"/>
        <v>24635</v>
      </c>
      <c r="I25" s="54">
        <f t="shared" si="0"/>
        <v>71413</v>
      </c>
      <c r="J25" s="55">
        <f t="shared" si="0"/>
        <v>28228</v>
      </c>
      <c r="K25" s="56">
        <f t="shared" si="0"/>
        <v>79929</v>
      </c>
      <c r="L25" s="57">
        <f t="shared" si="0"/>
        <v>32661</v>
      </c>
      <c r="M25" s="54">
        <f t="shared" si="0"/>
        <v>89677</v>
      </c>
      <c r="N25" s="55">
        <f t="shared" si="0"/>
        <v>38479</v>
      </c>
      <c r="O25" s="56">
        <f t="shared" si="0"/>
        <v>98995</v>
      </c>
      <c r="P25" s="55">
        <f t="shared" si="0"/>
        <v>43764</v>
      </c>
      <c r="Q25" s="56">
        <f t="shared" si="0"/>
        <v>108972</v>
      </c>
      <c r="R25" s="55">
        <f t="shared" si="0"/>
        <v>49795</v>
      </c>
      <c r="S25" s="56">
        <f t="shared" si="0"/>
        <v>117669</v>
      </c>
      <c r="T25" s="58">
        <f t="shared" si="0"/>
        <v>55222</v>
      </c>
    </row>
    <row r="26" spans="1:20" ht="30.75" customHeight="1">
      <c r="A26" s="4"/>
      <c r="B26" s="4"/>
      <c r="C26" s="832"/>
      <c r="D26" s="69" t="s">
        <v>25</v>
      </c>
      <c r="E26" s="825">
        <f>E25+F25</f>
        <v>79540</v>
      </c>
      <c r="F26" s="817"/>
      <c r="G26" s="825">
        <f>G25+H25</f>
        <v>88820</v>
      </c>
      <c r="H26" s="817"/>
      <c r="I26" s="825">
        <f>I25+J25</f>
        <v>99641</v>
      </c>
      <c r="J26" s="817"/>
      <c r="K26" s="825">
        <f>K25+L25</f>
        <v>112590</v>
      </c>
      <c r="L26" s="817"/>
      <c r="M26" s="825">
        <f>M25+N25</f>
        <v>128156</v>
      </c>
      <c r="N26" s="817"/>
      <c r="O26" s="825">
        <f>O25+P25</f>
        <v>142759</v>
      </c>
      <c r="P26" s="817"/>
      <c r="Q26" s="825">
        <f>Q25+R25</f>
        <v>158767</v>
      </c>
      <c r="R26" s="817"/>
      <c r="S26" s="825">
        <f>S25+T25</f>
        <v>172891</v>
      </c>
      <c r="T26" s="749"/>
    </row>
    <row r="27" spans="1:20" ht="15.75" customHeight="1">
      <c r="A27" s="4"/>
      <c r="B27" s="4"/>
      <c r="C27" s="96" t="s">
        <v>51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ht="4.5" customHeight="1">
      <c r="A29" s="4"/>
      <c r="B29" s="4"/>
      <c r="C29" s="98"/>
      <c r="D29" s="99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</row>
    <row r="30" spans="1:2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19"/>
      <c r="Q30" s="19"/>
      <c r="R30" s="19"/>
      <c r="S30" s="19"/>
      <c r="T30" s="19"/>
    </row>
    <row r="31" spans="1:20" ht="15.75" customHeight="1">
      <c r="A31" s="4"/>
      <c r="B31" s="4"/>
      <c r="C31" s="830" t="s">
        <v>52</v>
      </c>
      <c r="D31" s="826" t="s">
        <v>12</v>
      </c>
      <c r="E31" s="821">
        <v>2005</v>
      </c>
      <c r="F31" s="822"/>
      <c r="G31" s="818">
        <v>2006</v>
      </c>
      <c r="H31" s="784"/>
      <c r="I31" s="821">
        <v>2007</v>
      </c>
      <c r="J31" s="822"/>
      <c r="K31" s="818">
        <v>2008</v>
      </c>
      <c r="L31" s="784"/>
      <c r="M31" s="818">
        <v>2009</v>
      </c>
      <c r="N31" s="784"/>
      <c r="O31" s="818">
        <v>2010</v>
      </c>
      <c r="P31" s="784"/>
      <c r="Q31" s="819">
        <v>2011</v>
      </c>
      <c r="R31" s="813"/>
      <c r="S31" s="819">
        <v>2012</v>
      </c>
      <c r="T31" s="820"/>
    </row>
    <row r="32" spans="1:20" ht="15.75" customHeight="1">
      <c r="A32" s="4"/>
      <c r="B32" s="4"/>
      <c r="C32" s="831"/>
      <c r="D32" s="827"/>
      <c r="E32" s="22" t="s">
        <v>13</v>
      </c>
      <c r="F32" s="23" t="s">
        <v>14</v>
      </c>
      <c r="G32" s="24" t="s">
        <v>13</v>
      </c>
      <c r="H32" s="25" t="s">
        <v>14</v>
      </c>
      <c r="I32" s="22" t="s">
        <v>13</v>
      </c>
      <c r="J32" s="25" t="s">
        <v>14</v>
      </c>
      <c r="K32" s="26" t="s">
        <v>13</v>
      </c>
      <c r="L32" s="27" t="s">
        <v>14</v>
      </c>
      <c r="M32" s="26" t="s">
        <v>13</v>
      </c>
      <c r="N32" s="27" t="s">
        <v>14</v>
      </c>
      <c r="O32" s="26" t="s">
        <v>13</v>
      </c>
      <c r="P32" s="25" t="s">
        <v>14</v>
      </c>
      <c r="Q32" s="26" t="s">
        <v>13</v>
      </c>
      <c r="R32" s="27" t="s">
        <v>14</v>
      </c>
      <c r="S32" s="26" t="s">
        <v>13</v>
      </c>
      <c r="T32" s="28" t="s">
        <v>14</v>
      </c>
    </row>
    <row r="33" spans="1:20">
      <c r="A33" s="4"/>
      <c r="B33" s="4"/>
      <c r="C33" s="831"/>
      <c r="D33" s="124" t="s">
        <v>15</v>
      </c>
      <c r="E33" s="127">
        <f t="shared" ref="E33:F33" si="1">E16/$E$26</f>
        <v>1.7400050289162687E-2</v>
      </c>
      <c r="F33" s="129">
        <f t="shared" si="1"/>
        <v>4.0482775961780239E-3</v>
      </c>
      <c r="G33" s="127">
        <f t="shared" ref="G33:H33" si="2">G16/$G$26</f>
        <v>1.9590182391353298E-2</v>
      </c>
      <c r="H33" s="129">
        <f t="shared" si="2"/>
        <v>5.4154469714028375E-3</v>
      </c>
      <c r="I33" s="131">
        <f t="shared" ref="I33:J33" si="3">I16/$I$26</f>
        <v>2.2189660882568421E-2</v>
      </c>
      <c r="J33" s="161">
        <f t="shared" si="3"/>
        <v>7.0051484830541645E-3</v>
      </c>
      <c r="K33" s="127">
        <f t="shared" ref="K33:L33" si="4">K16/$K$26</f>
        <v>2.4309441335820234E-2</v>
      </c>
      <c r="L33" s="161">
        <f t="shared" si="4"/>
        <v>8.5353939070965442E-3</v>
      </c>
      <c r="M33" s="127">
        <f t="shared" ref="M33:N33" si="5">M16/$M$26</f>
        <v>2.8582352757576705E-2</v>
      </c>
      <c r="N33" s="161">
        <f t="shared" si="5"/>
        <v>1.1899559911358033E-2</v>
      </c>
      <c r="O33" s="127">
        <f t="shared" ref="O33:P33" si="6">O16/$O$26</f>
        <v>3.0134702540645424E-2</v>
      </c>
      <c r="P33" s="161">
        <f t="shared" si="6"/>
        <v>1.4065663110556953E-2</v>
      </c>
      <c r="Q33" s="127">
        <f t="shared" ref="Q33:R33" si="7">Q16/$Q$26</f>
        <v>3.1177763641058912E-2</v>
      </c>
      <c r="R33" s="129">
        <f t="shared" si="7"/>
        <v>1.5966794107087744E-2</v>
      </c>
      <c r="S33" s="127">
        <f t="shared" ref="S33:T33" si="8">S16/$S$26</f>
        <v>3.2072230480476138E-2</v>
      </c>
      <c r="T33" s="166">
        <f t="shared" si="8"/>
        <v>1.7768420565558645E-2</v>
      </c>
    </row>
    <row r="34" spans="1:20">
      <c r="A34" s="4"/>
      <c r="B34" s="4"/>
      <c r="C34" s="831"/>
      <c r="D34" s="206" t="s">
        <v>16</v>
      </c>
      <c r="E34" s="209">
        <f t="shared" ref="E34:F34" si="9">E17/$E$26</f>
        <v>0.27217752074427959</v>
      </c>
      <c r="F34" s="251">
        <f t="shared" si="9"/>
        <v>6.1289917022881571E-2</v>
      </c>
      <c r="G34" s="209">
        <f t="shared" ref="G34:H34" si="10">G17/$G$26</f>
        <v>0.28316820535915332</v>
      </c>
      <c r="H34" s="251">
        <f t="shared" si="10"/>
        <v>6.7360954739923443E-2</v>
      </c>
      <c r="I34" s="253">
        <f t="shared" ref="I34:J34" si="11">I17/$I$26</f>
        <v>0.29880270169909978</v>
      </c>
      <c r="J34" s="292">
        <f t="shared" si="11"/>
        <v>7.5470940677030543E-2</v>
      </c>
      <c r="K34" s="209">
        <f t="shared" ref="K34:L34" si="12">K17/$K$26</f>
        <v>0.31493027799982237</v>
      </c>
      <c r="L34" s="292">
        <f t="shared" si="12"/>
        <v>8.5851318944844129E-2</v>
      </c>
      <c r="M34" s="209">
        <f t="shared" ref="M34:N34" si="13">M17/$M$26</f>
        <v>0.32618059240300884</v>
      </c>
      <c r="N34" s="292">
        <f t="shared" si="13"/>
        <v>9.8153812540965696E-2</v>
      </c>
      <c r="O34" s="209">
        <f t="shared" ref="O34:P34" si="14">O17/$O$26</f>
        <v>0.33576166826609882</v>
      </c>
      <c r="P34" s="292">
        <f t="shared" si="14"/>
        <v>0.10642411336588237</v>
      </c>
      <c r="Q34" s="209">
        <f t="shared" ref="Q34:R34" si="15">Q17/$Q$26</f>
        <v>0.3439631661491368</v>
      </c>
      <c r="R34" s="251">
        <f t="shared" si="15"/>
        <v>0.11576713044902279</v>
      </c>
      <c r="S34" s="209">
        <f t="shared" ref="S34:T34" si="16">S17/$S$26</f>
        <v>0.34860114175983714</v>
      </c>
      <c r="T34" s="295">
        <f t="shared" si="16"/>
        <v>0.12177614797762752</v>
      </c>
    </row>
    <row r="35" spans="1:20">
      <c r="A35" s="4"/>
      <c r="B35" s="4"/>
      <c r="C35" s="831"/>
      <c r="D35" s="336" t="s">
        <v>17</v>
      </c>
      <c r="E35" s="369">
        <f t="shared" ref="E35:F35" si="17">E18/$E$26</f>
        <v>5.5984410359567513E-2</v>
      </c>
      <c r="F35" s="371">
        <f t="shared" si="17"/>
        <v>1.7852652753331656E-3</v>
      </c>
      <c r="G35" s="369">
        <f t="shared" ref="G35:H35" si="18">G18/$G$26</f>
        <v>5.208286421977032E-2</v>
      </c>
      <c r="H35" s="371">
        <f t="shared" si="18"/>
        <v>1.6325151992794417E-3</v>
      </c>
      <c r="I35" s="398">
        <f t="shared" ref="I35:J35" si="19">I18/$I$26</f>
        <v>4.8253229092441868E-2</v>
      </c>
      <c r="J35" s="403">
        <f t="shared" si="19"/>
        <v>1.5254764604931705E-3</v>
      </c>
      <c r="K35" s="369">
        <f t="shared" ref="K35:L35" si="20">K18/$K$26</f>
        <v>4.416022737365663E-2</v>
      </c>
      <c r="L35" s="403">
        <f t="shared" si="20"/>
        <v>1.4033217870148326E-3</v>
      </c>
      <c r="M35" s="369">
        <f t="shared" ref="M35:N35" si="21">M18/$M$26</f>
        <v>4.0115172133961735E-2</v>
      </c>
      <c r="N35" s="403">
        <f t="shared" si="21"/>
        <v>1.2796903773526014E-3</v>
      </c>
      <c r="O35" s="369">
        <f t="shared" ref="O35:P35" si="22">O18/$O$26</f>
        <v>3.7566808397368992E-2</v>
      </c>
      <c r="P35" s="403">
        <f t="shared" si="22"/>
        <v>1.1698036551110614E-3</v>
      </c>
      <c r="Q35" s="369">
        <f t="shared" ref="Q35:R35" si="23">Q18/$Q$26</f>
        <v>3.5038767502062772E-2</v>
      </c>
      <c r="R35" s="371">
        <f t="shared" si="23"/>
        <v>1.0959456310190405E-3</v>
      </c>
      <c r="S35" s="369">
        <f t="shared" ref="S35:T35" si="24">S18/$S$26</f>
        <v>3.3408332417534749E-2</v>
      </c>
      <c r="T35" s="425">
        <f t="shared" si="24"/>
        <v>1.0353344014436842E-3</v>
      </c>
    </row>
    <row r="36" spans="1:20">
      <c r="A36" s="4"/>
      <c r="B36" s="4"/>
      <c r="C36" s="831"/>
      <c r="D36" s="206" t="s">
        <v>18</v>
      </c>
      <c r="E36" s="209">
        <f t="shared" ref="E36:F36" si="25">E19/$E$26</f>
        <v>5.0414885592154887E-2</v>
      </c>
      <c r="F36" s="251">
        <f t="shared" si="25"/>
        <v>9.5549409102338445E-4</v>
      </c>
      <c r="G36" s="209">
        <f t="shared" ref="G36:H36" si="26">G19/$G$26</f>
        <v>4.6948885386174283E-2</v>
      </c>
      <c r="H36" s="251">
        <f t="shared" si="26"/>
        <v>9.0069804098176086E-4</v>
      </c>
      <c r="I36" s="253">
        <f t="shared" ref="I36:J36" si="27">I19/$I$26</f>
        <v>4.3415862947983261E-2</v>
      </c>
      <c r="J36" s="292">
        <f t="shared" si="27"/>
        <v>8.4302646500938373E-4</v>
      </c>
      <c r="K36" s="209">
        <f t="shared" ref="K36:L36" si="28">K19/$K$26</f>
        <v>4.0083488764543922E-2</v>
      </c>
      <c r="L36" s="292">
        <f t="shared" si="28"/>
        <v>7.8159694466648898E-4</v>
      </c>
      <c r="M36" s="209">
        <f t="shared" ref="M36:N36" si="29">M19/$M$26</f>
        <v>3.7032991042167361E-2</v>
      </c>
      <c r="N36" s="292">
        <f t="shared" si="29"/>
        <v>7.1787508973438624E-4</v>
      </c>
      <c r="O36" s="209">
        <f t="shared" ref="O36:P36" si="30">O19/$O$26</f>
        <v>3.5990725628506783E-2</v>
      </c>
      <c r="P36" s="292">
        <f t="shared" si="30"/>
        <v>6.9347641829937165E-4</v>
      </c>
      <c r="Q36" s="209">
        <f t="shared" ref="Q36:R36" si="31">Q19/$Q$26</f>
        <v>3.5265514873997747E-2</v>
      </c>
      <c r="R36" s="251">
        <f t="shared" si="31"/>
        <v>6.928391920235313E-4</v>
      </c>
      <c r="S36" s="209">
        <f t="shared" ref="S36:T36" si="32">S19/$S$26</f>
        <v>3.4883250140261786E-2</v>
      </c>
      <c r="T36" s="295">
        <f t="shared" si="32"/>
        <v>6.8829493727261683E-4</v>
      </c>
    </row>
    <row r="37" spans="1:20">
      <c r="A37" s="4"/>
      <c r="B37" s="4"/>
      <c r="C37" s="831"/>
      <c r="D37" s="336" t="s">
        <v>19</v>
      </c>
      <c r="E37" s="369">
        <f t="shared" ref="E37:F37" si="33">E20/$E$26</f>
        <v>3.1003268795574555E-2</v>
      </c>
      <c r="F37" s="371">
        <f t="shared" si="33"/>
        <v>3.0173497611264775E-4</v>
      </c>
      <c r="G37" s="369">
        <f t="shared" ref="G37:H37" si="34">G20/$G$26</f>
        <v>2.8968700743075882E-2</v>
      </c>
      <c r="H37" s="371">
        <f t="shared" si="34"/>
        <v>2.7020941229452826E-4</v>
      </c>
      <c r="I37" s="398">
        <f t="shared" ref="I37:J37" si="35">I20/$I$26</f>
        <v>2.6715910117321183E-2</v>
      </c>
      <c r="J37" s="403">
        <f t="shared" si="35"/>
        <v>2.6093676297909497E-4</v>
      </c>
      <c r="K37" s="369">
        <f t="shared" ref="K37:L37" si="36">K20/$K$26</f>
        <v>2.4602540190070167E-2</v>
      </c>
      <c r="L37" s="403">
        <f t="shared" si="36"/>
        <v>2.3092637001509902E-4</v>
      </c>
      <c r="M37" s="369">
        <f t="shared" ref="M37:N37" si="37">M20/$M$26</f>
        <v>2.2347763663035675E-2</v>
      </c>
      <c r="N37" s="403">
        <f t="shared" si="37"/>
        <v>2.0287774275102219E-4</v>
      </c>
      <c r="O37" s="369">
        <f t="shared" ref="O37:P37" si="38">O20/$O$26</f>
        <v>2.1182552413508079E-2</v>
      </c>
      <c r="P37" s="403">
        <f t="shared" si="38"/>
        <v>1.8212511995741075E-4</v>
      </c>
      <c r="Q37" s="369">
        <f t="shared" ref="Q37:R37" si="39">Q20/$Q$26</f>
        <v>1.9997858497042838E-2</v>
      </c>
      <c r="R37" s="371">
        <f t="shared" si="39"/>
        <v>1.5746345273262075E-4</v>
      </c>
      <c r="S37" s="369">
        <f t="shared" ref="S37:T37" si="40">S20/$S$26</f>
        <v>1.9168146404381952E-2</v>
      </c>
      <c r="T37" s="425">
        <f t="shared" si="40"/>
        <v>1.3881578566842691E-4</v>
      </c>
    </row>
    <row r="38" spans="1:20">
      <c r="A38" s="4"/>
      <c r="B38" s="4"/>
      <c r="C38" s="831"/>
      <c r="D38" s="206" t="s">
        <v>20</v>
      </c>
      <c r="E38" s="209">
        <f t="shared" ref="E38:F38" si="41">E21/$E$26</f>
        <v>0.19609001760120695</v>
      </c>
      <c r="F38" s="251">
        <f t="shared" si="41"/>
        <v>0.19845360824742267</v>
      </c>
      <c r="G38" s="209">
        <f t="shared" ref="G38:H38" si="42">G21/$G$26</f>
        <v>0.19225399684755687</v>
      </c>
      <c r="H38" s="251">
        <f t="shared" si="42"/>
        <v>0.19915559558657961</v>
      </c>
      <c r="I38" s="253">
        <f t="shared" ref="I38:J38" si="43">I21/$I$26</f>
        <v>0.18536546200861093</v>
      </c>
      <c r="J38" s="292">
        <f t="shared" si="43"/>
        <v>0.19573268032235727</v>
      </c>
      <c r="K38" s="209">
        <f t="shared" ref="K38:L38" si="44">K21/$K$26</f>
        <v>0.17712940758504309</v>
      </c>
      <c r="L38" s="292">
        <f t="shared" si="44"/>
        <v>0.19099387156941114</v>
      </c>
      <c r="M38" s="209">
        <f t="shared" ref="M38:N38" si="45">M21/$M$26</f>
        <v>0.16844314741408908</v>
      </c>
      <c r="N38" s="292">
        <f t="shared" si="45"/>
        <v>0.18586722432035957</v>
      </c>
      <c r="O38" s="209">
        <f t="shared" ref="O38:P38" si="46">O21/$O$26</f>
        <v>0.16056430767937574</v>
      </c>
      <c r="P38" s="292">
        <f t="shared" si="46"/>
        <v>0.18202004777281994</v>
      </c>
      <c r="Q38" s="209">
        <f t="shared" ref="Q38:R38" si="47">Q21/$Q$26</f>
        <v>0.15375991232434952</v>
      </c>
      <c r="R38" s="251">
        <f t="shared" si="47"/>
        <v>0.17809746357870337</v>
      </c>
      <c r="S38" s="209">
        <f t="shared" ref="S38:T38" si="48">S21/$S$26</f>
        <v>0.14917491367393329</v>
      </c>
      <c r="T38" s="295">
        <f t="shared" si="48"/>
        <v>0.1762324238971375</v>
      </c>
    </row>
    <row r="39" spans="1:20">
      <c r="A39" s="4"/>
      <c r="B39" s="4"/>
      <c r="C39" s="831"/>
      <c r="D39" s="336" t="s">
        <v>21</v>
      </c>
      <c r="E39" s="369">
        <f t="shared" ref="E39:F39" si="49">E22/$E$26</f>
        <v>3.972843852149862E-2</v>
      </c>
      <c r="F39" s="371">
        <f t="shared" si="49"/>
        <v>1.7726929846618054E-3</v>
      </c>
      <c r="G39" s="369">
        <f t="shared" ref="G39:H39" si="50">G22/$G$26</f>
        <v>3.6984913307813554E-2</v>
      </c>
      <c r="H39" s="371">
        <f t="shared" si="50"/>
        <v>1.6550326503039856E-3</v>
      </c>
      <c r="I39" s="398">
        <f t="shared" ref="I39:J39" si="51">I22/$I$26</f>
        <v>3.4413544625204483E-2</v>
      </c>
      <c r="J39" s="403">
        <f t="shared" si="51"/>
        <v>1.5656205778745698E-3</v>
      </c>
      <c r="K39" s="369">
        <f t="shared" ref="K39:L39" si="52">K22/$K$26</f>
        <v>3.1832311928235192E-2</v>
      </c>
      <c r="L39" s="403">
        <f t="shared" si="52"/>
        <v>1.465494271249667E-3</v>
      </c>
      <c r="M39" s="369">
        <f t="shared" ref="M39:N39" si="53">M22/$M$26</f>
        <v>2.8777427510221918E-2</v>
      </c>
      <c r="N39" s="403">
        <f t="shared" si="53"/>
        <v>1.3499172883048784E-3</v>
      </c>
      <c r="O39" s="369">
        <f t="shared" ref="O39:P39" si="54">O22/$O$26</f>
        <v>2.6688334886066728E-2</v>
      </c>
      <c r="P39" s="403">
        <f t="shared" si="54"/>
        <v>1.2748758397018753E-3</v>
      </c>
      <c r="Q39" s="369">
        <f t="shared" ref="Q39:R39" si="55">Q22/$Q$26</f>
        <v>2.4822538688770338E-2</v>
      </c>
      <c r="R39" s="371">
        <f t="shared" si="55"/>
        <v>1.1841251645493081E-3</v>
      </c>
      <c r="S39" s="369">
        <f t="shared" ref="S39:T39" si="56">S22/$S$26</f>
        <v>2.3344187956573795E-2</v>
      </c>
      <c r="T39" s="425">
        <f t="shared" si="56"/>
        <v>1.1105262853474153E-3</v>
      </c>
    </row>
    <row r="40" spans="1:20">
      <c r="A40" s="4"/>
      <c r="B40" s="4"/>
      <c r="C40" s="831"/>
      <c r="D40" s="206" t="s">
        <v>22</v>
      </c>
      <c r="E40" s="209">
        <f t="shared" ref="E40:F40" si="57">E23/$E$26</f>
        <v>3.9627860196127733E-2</v>
      </c>
      <c r="F40" s="251">
        <f t="shared" si="57"/>
        <v>8.4234347498114161E-4</v>
      </c>
      <c r="G40" s="209">
        <f t="shared" ref="G40:H40" si="58">G23/$G$26</f>
        <v>3.6816032425129479E-2</v>
      </c>
      <c r="H40" s="251">
        <f t="shared" si="58"/>
        <v>7.7685206034676878E-4</v>
      </c>
      <c r="I40" s="253">
        <f t="shared" ref="I40:J40" si="59">I23/$I$26</f>
        <v>3.3831454923174194E-2</v>
      </c>
      <c r="J40" s="292">
        <f t="shared" si="59"/>
        <v>7.2259411286518607E-4</v>
      </c>
      <c r="K40" s="209">
        <f t="shared" ref="K40:L40" si="60">K23/$K$26</f>
        <v>3.1112887467803534E-2</v>
      </c>
      <c r="L40" s="292">
        <f t="shared" si="60"/>
        <v>6.7501554312105871E-4</v>
      </c>
      <c r="M40" s="209">
        <f t="shared" ref="M40:N40" si="61">M23/$M$26</f>
        <v>2.8738412559692873E-2</v>
      </c>
      <c r="N40" s="292">
        <f t="shared" si="61"/>
        <v>6.3984518867630071E-4</v>
      </c>
      <c r="O40" s="209">
        <f t="shared" ref="O40:P40" si="62">O23/$O$26</f>
        <v>2.7311763181305557E-2</v>
      </c>
      <c r="P40" s="292">
        <f t="shared" si="62"/>
        <v>5.9540904601461202E-4</v>
      </c>
      <c r="Q40" s="209">
        <f t="shared" ref="Q40:R40" si="63">Q23/$Q$26</f>
        <v>2.5603557414324137E-2</v>
      </c>
      <c r="R40" s="251">
        <f t="shared" si="63"/>
        <v>5.5427135361882504E-4</v>
      </c>
      <c r="S40" s="209">
        <f t="shared" ref="S40:T40" si="64">S23/$S$26</f>
        <v>2.4483634197268799E-2</v>
      </c>
      <c r="T40" s="295">
        <f t="shared" si="64"/>
        <v>5.4369516053467211E-4</v>
      </c>
    </row>
    <row r="41" spans="1:20">
      <c r="A41" s="4"/>
      <c r="B41" s="4"/>
      <c r="C41" s="831"/>
      <c r="D41" s="336" t="s">
        <v>23</v>
      </c>
      <c r="E41" s="369">
        <f t="shared" ref="E41:F41" si="65">E24/$E$26</f>
        <v>2.7923057581091273E-2</v>
      </c>
      <c r="F41" s="371">
        <f t="shared" si="65"/>
        <v>2.0115665074176516E-4</v>
      </c>
      <c r="G41" s="369">
        <f t="shared" ref="G41:H41" si="66">G24/$G$26</f>
        <v>2.5827516325151994E-2</v>
      </c>
      <c r="H41" s="371">
        <f t="shared" si="66"/>
        <v>1.913983337086242E-4</v>
      </c>
      <c r="I41" s="398">
        <f t="shared" ref="I41:J41" si="67">I24/$I$26</f>
        <v>2.371513734306159E-2</v>
      </c>
      <c r="J41" s="403">
        <f t="shared" si="67"/>
        <v>1.7061249887094669E-4</v>
      </c>
      <c r="K41" s="369">
        <f t="shared" ref="K41:L41" si="68">K24/$K$26</f>
        <v>2.1751487698729904E-2</v>
      </c>
      <c r="L41" s="403">
        <f t="shared" si="68"/>
        <v>1.5099031885602629E-4</v>
      </c>
      <c r="M41" s="369">
        <f t="shared" ref="M41:N41" si="69">M24/$M$26</f>
        <v>1.9530884234838789E-2</v>
      </c>
      <c r="N41" s="403">
        <f t="shared" si="69"/>
        <v>1.4045382190455382E-4</v>
      </c>
      <c r="O41" s="369">
        <f t="shared" ref="O41:P41" si="70">O24/$O$26</f>
        <v>1.8240531244965292E-2</v>
      </c>
      <c r="P41" s="403">
        <f t="shared" si="70"/>
        <v>1.3309143381503094E-4</v>
      </c>
      <c r="Q41" s="369">
        <f t="shared" ref="Q41:R41" si="71">Q24/$Q$26</f>
        <v>1.6735215756422936E-2</v>
      </c>
      <c r="R41" s="371">
        <f t="shared" si="71"/>
        <v>1.1967222407679178E-4</v>
      </c>
      <c r="S41" s="369">
        <f t="shared" ref="S41:T41" si="72">S24/$S$26</f>
        <v>1.5460608128821048E-2</v>
      </c>
      <c r="T41" s="425">
        <f t="shared" si="72"/>
        <v>1.0989583032083798E-4</v>
      </c>
    </row>
    <row r="42" spans="1:20" ht="18" customHeight="1">
      <c r="A42" s="4"/>
      <c r="B42" s="4"/>
      <c r="C42" s="831"/>
      <c r="D42" s="464" t="s">
        <v>24</v>
      </c>
      <c r="E42" s="469">
        <f t="shared" ref="E42:T42" si="73">SUM(E33:E41)</f>
        <v>0.73034950968066392</v>
      </c>
      <c r="F42" s="487">
        <f t="shared" si="73"/>
        <v>0.26965049031933619</v>
      </c>
      <c r="G42" s="469">
        <f t="shared" si="73"/>
        <v>0.72264129700517887</v>
      </c>
      <c r="H42" s="487">
        <f t="shared" si="73"/>
        <v>0.27735870299482102</v>
      </c>
      <c r="I42" s="501">
        <f t="shared" si="73"/>
        <v>0.71670296363946584</v>
      </c>
      <c r="J42" s="503">
        <f t="shared" si="73"/>
        <v>0.28329703636053433</v>
      </c>
      <c r="K42" s="521">
        <f t="shared" si="73"/>
        <v>0.70991207034372505</v>
      </c>
      <c r="L42" s="533">
        <f t="shared" si="73"/>
        <v>0.29008792965627495</v>
      </c>
      <c r="M42" s="521">
        <f t="shared" si="73"/>
        <v>0.69974874371859297</v>
      </c>
      <c r="N42" s="533">
        <f t="shared" si="73"/>
        <v>0.30025125628140703</v>
      </c>
      <c r="O42" s="521">
        <f t="shared" si="73"/>
        <v>0.69344139423784135</v>
      </c>
      <c r="P42" s="533">
        <f t="shared" si="73"/>
        <v>0.3065586057621586</v>
      </c>
      <c r="Q42" s="521">
        <f t="shared" si="73"/>
        <v>0.68636429484716599</v>
      </c>
      <c r="R42" s="549">
        <f t="shared" si="73"/>
        <v>0.31363570515283401</v>
      </c>
      <c r="S42" s="521">
        <f t="shared" si="73"/>
        <v>0.68059644515908868</v>
      </c>
      <c r="T42" s="551">
        <f t="shared" si="73"/>
        <v>0.31940355484091132</v>
      </c>
    </row>
    <row r="43" spans="1:20" ht="30.75" customHeight="1">
      <c r="A43" s="4"/>
      <c r="B43" s="4"/>
      <c r="C43" s="832"/>
      <c r="D43" s="69" t="s">
        <v>25</v>
      </c>
      <c r="E43" s="823">
        <f>E42+F42</f>
        <v>1</v>
      </c>
      <c r="F43" s="824"/>
      <c r="G43" s="823">
        <f>G42+H42</f>
        <v>0.99999999999999989</v>
      </c>
      <c r="H43" s="824"/>
      <c r="I43" s="823">
        <f>I42+J42</f>
        <v>1.0000000000000002</v>
      </c>
      <c r="J43" s="824"/>
      <c r="K43" s="816">
        <f>K42+L42</f>
        <v>1</v>
      </c>
      <c r="L43" s="817"/>
      <c r="M43" s="816">
        <f>M42+N42</f>
        <v>1</v>
      </c>
      <c r="N43" s="817"/>
      <c r="O43" s="816">
        <f>O42+P42</f>
        <v>1</v>
      </c>
      <c r="P43" s="817"/>
      <c r="Q43" s="816">
        <f>Q42+R42</f>
        <v>1</v>
      </c>
      <c r="R43" s="817"/>
      <c r="S43" s="816">
        <f>S42+T42</f>
        <v>1</v>
      </c>
      <c r="T43" s="749"/>
    </row>
    <row r="44" spans="1:20" ht="15.75" customHeight="1">
      <c r="A44" s="4"/>
      <c r="B44" s="4"/>
      <c r="C44" s="96" t="s">
        <v>51</v>
      </c>
      <c r="D44" s="567"/>
      <c r="E44" s="568"/>
      <c r="F44" s="568"/>
      <c r="G44" s="568"/>
      <c r="H44" s="568"/>
      <c r="I44" s="568"/>
      <c r="J44" s="568"/>
      <c r="K44" s="568"/>
      <c r="L44" s="568"/>
      <c r="M44" s="568"/>
      <c r="N44" s="568"/>
      <c r="O44" s="568"/>
      <c r="P44" s="568"/>
      <c r="Q44" s="4"/>
      <c r="R44" s="4"/>
      <c r="S44" s="4"/>
      <c r="T44" s="4"/>
    </row>
    <row r="45" spans="1:20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ht="24.75" customHeight="1">
      <c r="A47" s="4"/>
      <c r="B47" s="4"/>
      <c r="C47" s="761" t="s">
        <v>1089</v>
      </c>
      <c r="D47" s="724"/>
      <c r="E47" s="724"/>
      <c r="F47" s="724"/>
      <c r="G47" s="724"/>
      <c r="H47" s="724"/>
      <c r="I47" s="724"/>
      <c r="J47" s="724"/>
      <c r="K47" s="724"/>
      <c r="L47" s="724"/>
      <c r="M47" s="724"/>
      <c r="N47" s="724"/>
      <c r="O47" s="724"/>
      <c r="P47" s="724"/>
      <c r="Q47" s="724"/>
      <c r="R47" s="724"/>
      <c r="S47" s="724"/>
      <c r="T47" s="4"/>
    </row>
    <row r="48" spans="1:20" ht="11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ht="39" customHeight="1">
      <c r="A49" s="4"/>
      <c r="B49" s="4"/>
      <c r="C49" s="846" t="s">
        <v>1096</v>
      </c>
      <c r="D49" s="836" t="s">
        <v>40</v>
      </c>
      <c r="E49" s="837"/>
      <c r="F49" s="818" t="s">
        <v>1203</v>
      </c>
      <c r="G49" s="784"/>
      <c r="H49" s="818" t="s">
        <v>1206</v>
      </c>
      <c r="I49" s="784"/>
      <c r="J49" s="818" t="s">
        <v>1207</v>
      </c>
      <c r="K49" s="784"/>
      <c r="L49" s="818" t="s">
        <v>1209</v>
      </c>
      <c r="M49" s="784"/>
      <c r="N49" s="818" t="s">
        <v>1212</v>
      </c>
      <c r="O49" s="784"/>
      <c r="P49" s="818" t="s">
        <v>1215</v>
      </c>
      <c r="Q49" s="784"/>
      <c r="R49" s="818" t="s">
        <v>1217</v>
      </c>
      <c r="S49" s="843"/>
      <c r="T49" s="4"/>
    </row>
    <row r="50" spans="1:20" ht="15.75" customHeight="1">
      <c r="A50" s="4"/>
      <c r="B50" s="4"/>
      <c r="C50" s="847"/>
      <c r="D50" s="838"/>
      <c r="E50" s="839"/>
      <c r="F50" s="22" t="s">
        <v>13</v>
      </c>
      <c r="G50" s="23" t="s">
        <v>14</v>
      </c>
      <c r="H50" s="24" t="s">
        <v>13</v>
      </c>
      <c r="I50" s="25" t="s">
        <v>14</v>
      </c>
      <c r="J50" s="22" t="s">
        <v>13</v>
      </c>
      <c r="K50" s="23" t="s">
        <v>14</v>
      </c>
      <c r="L50" s="24" t="s">
        <v>13</v>
      </c>
      <c r="M50" s="25" t="s">
        <v>14</v>
      </c>
      <c r="N50" s="22" t="s">
        <v>13</v>
      </c>
      <c r="O50" s="25" t="s">
        <v>14</v>
      </c>
      <c r="P50" s="22" t="s">
        <v>13</v>
      </c>
      <c r="Q50" s="25" t="s">
        <v>14</v>
      </c>
      <c r="R50" s="22" t="s">
        <v>13</v>
      </c>
      <c r="S50" s="28" t="s">
        <v>14</v>
      </c>
      <c r="T50" s="4"/>
    </row>
    <row r="51" spans="1:20">
      <c r="A51" s="4"/>
      <c r="B51" s="4"/>
      <c r="C51" s="847"/>
      <c r="D51" s="844" t="s">
        <v>15</v>
      </c>
      <c r="E51" s="845"/>
      <c r="F51" s="631">
        <f t="shared" ref="F51:S51" si="74">(G16-E16)/E16</f>
        <v>0.25722543352601157</v>
      </c>
      <c r="G51" s="632">
        <f t="shared" si="74"/>
        <v>0.49378881987577639</v>
      </c>
      <c r="H51" s="631">
        <f t="shared" si="74"/>
        <v>0.27068965517241378</v>
      </c>
      <c r="I51" s="634">
        <f t="shared" si="74"/>
        <v>0.45114345114345117</v>
      </c>
      <c r="J51" s="641">
        <f t="shared" si="74"/>
        <v>0.23790140208050656</v>
      </c>
      <c r="K51" s="632">
        <f t="shared" si="74"/>
        <v>0.37679083094555876</v>
      </c>
      <c r="L51" s="631">
        <f t="shared" si="74"/>
        <v>0.3383266350018268</v>
      </c>
      <c r="M51" s="634">
        <f t="shared" si="74"/>
        <v>0.58688865764828302</v>
      </c>
      <c r="N51" s="641">
        <f t="shared" si="74"/>
        <v>0.17444717444717445</v>
      </c>
      <c r="O51" s="632">
        <f t="shared" si="74"/>
        <v>0.31672131147540983</v>
      </c>
      <c r="P51" s="631">
        <f t="shared" si="74"/>
        <v>0.15062761506276151</v>
      </c>
      <c r="Q51" s="634">
        <f t="shared" si="74"/>
        <v>0.26245019920318724</v>
      </c>
      <c r="R51" s="631">
        <f t="shared" si="74"/>
        <v>0.1202020202020202</v>
      </c>
      <c r="S51" s="644">
        <f t="shared" si="74"/>
        <v>0.21183431952662721</v>
      </c>
      <c r="T51" s="4"/>
    </row>
    <row r="52" spans="1:20">
      <c r="A52" s="4"/>
      <c r="B52" s="4"/>
      <c r="C52" s="847"/>
      <c r="D52" s="833" t="s">
        <v>16</v>
      </c>
      <c r="E52" s="776"/>
      <c r="F52" s="647">
        <f t="shared" ref="F52:S52" si="75">(G17-E17)/E17</f>
        <v>0.16176266802161762</v>
      </c>
      <c r="G52" s="656">
        <f t="shared" si="75"/>
        <v>0.22728205128205128</v>
      </c>
      <c r="H52" s="647">
        <f t="shared" si="75"/>
        <v>0.18377002902469086</v>
      </c>
      <c r="I52" s="660">
        <f t="shared" si="75"/>
        <v>0.25689453451445765</v>
      </c>
      <c r="J52" s="664">
        <f t="shared" si="75"/>
        <v>0.19094481577267994</v>
      </c>
      <c r="K52" s="656">
        <f t="shared" si="75"/>
        <v>0.28537234042553189</v>
      </c>
      <c r="L52" s="647">
        <f t="shared" si="75"/>
        <v>0.17891590050200237</v>
      </c>
      <c r="M52" s="660">
        <f t="shared" si="75"/>
        <v>0.30136561142147733</v>
      </c>
      <c r="N52" s="664">
        <f t="shared" si="75"/>
        <v>0.1466676235586814</v>
      </c>
      <c r="O52" s="656">
        <f t="shared" si="75"/>
        <v>0.20780666189681216</v>
      </c>
      <c r="P52" s="647">
        <f t="shared" si="75"/>
        <v>0.13929860430183799</v>
      </c>
      <c r="Q52" s="660">
        <f t="shared" si="75"/>
        <v>0.20976765615744092</v>
      </c>
      <c r="R52" s="647">
        <f t="shared" si="75"/>
        <v>0.10364402124153085</v>
      </c>
      <c r="S52" s="668">
        <f t="shared" si="75"/>
        <v>0.1454842219804135</v>
      </c>
      <c r="T52" s="4"/>
    </row>
    <row r="53" spans="1:20">
      <c r="A53" s="4"/>
      <c r="B53" s="4"/>
      <c r="C53" s="847"/>
      <c r="D53" s="834" t="s">
        <v>17</v>
      </c>
      <c r="E53" s="778"/>
      <c r="F53" s="673">
        <f t="shared" ref="F53:S53" si="76">(G18-E18)/E18</f>
        <v>3.8850213339321808E-2</v>
      </c>
      <c r="G53" s="675">
        <f t="shared" si="76"/>
        <v>2.1126760563380281E-2</v>
      </c>
      <c r="H53" s="673">
        <f t="shared" si="76"/>
        <v>3.9342844790315606E-2</v>
      </c>
      <c r="I53" s="680">
        <f t="shared" si="76"/>
        <v>4.8275862068965517E-2</v>
      </c>
      <c r="J53" s="686">
        <f t="shared" si="76"/>
        <v>3.4109816971713808E-2</v>
      </c>
      <c r="K53" s="675">
        <f t="shared" si="76"/>
        <v>3.9473684210526314E-2</v>
      </c>
      <c r="L53" s="673">
        <f t="shared" si="76"/>
        <v>3.3990345937248589E-2</v>
      </c>
      <c r="M53" s="680">
        <f t="shared" si="76"/>
        <v>3.7974683544303799E-2</v>
      </c>
      <c r="N53" s="686">
        <f t="shared" si="76"/>
        <v>4.3182260260649682E-2</v>
      </c>
      <c r="O53" s="675">
        <f t="shared" si="76"/>
        <v>1.8292682926829267E-2</v>
      </c>
      <c r="P53" s="673">
        <f t="shared" si="76"/>
        <v>3.7292560134253215E-2</v>
      </c>
      <c r="Q53" s="680">
        <f t="shared" si="76"/>
        <v>4.1916167664670656E-2</v>
      </c>
      <c r="R53" s="673">
        <f t="shared" si="76"/>
        <v>3.8288693151177423E-2</v>
      </c>
      <c r="S53" s="692">
        <f t="shared" si="76"/>
        <v>2.8735632183908046E-2</v>
      </c>
      <c r="T53" s="4"/>
    </row>
    <row r="54" spans="1:20">
      <c r="A54" s="4"/>
      <c r="B54" s="4"/>
      <c r="C54" s="847"/>
      <c r="D54" s="833" t="s">
        <v>18</v>
      </c>
      <c r="E54" s="776"/>
      <c r="F54" s="647">
        <f t="shared" ref="F54:S54" si="77">(G19-E19)/E19</f>
        <v>3.9900249376558602E-2</v>
      </c>
      <c r="G54" s="656">
        <f t="shared" si="77"/>
        <v>5.2631578947368418E-2</v>
      </c>
      <c r="H54" s="647">
        <f t="shared" si="77"/>
        <v>3.7410071942446041E-2</v>
      </c>
      <c r="I54" s="660">
        <f t="shared" si="77"/>
        <v>0.05</v>
      </c>
      <c r="J54" s="664">
        <f t="shared" si="77"/>
        <v>4.3226999537679146E-2</v>
      </c>
      <c r="K54" s="656">
        <f t="shared" si="77"/>
        <v>4.7619047619047616E-2</v>
      </c>
      <c r="L54" s="647">
        <f t="shared" si="77"/>
        <v>5.1628628406824729E-2</v>
      </c>
      <c r="M54" s="660">
        <f t="shared" si="77"/>
        <v>4.5454545454545456E-2</v>
      </c>
      <c r="N54" s="664">
        <f t="shared" si="77"/>
        <v>8.2595870206489674E-2</v>
      </c>
      <c r="O54" s="656">
        <f t="shared" si="77"/>
        <v>7.6086956521739135E-2</v>
      </c>
      <c r="P54" s="647">
        <f t="shared" si="77"/>
        <v>8.9723627870766834E-2</v>
      </c>
      <c r="Q54" s="660">
        <f t="shared" si="77"/>
        <v>0.1111111111111111</v>
      </c>
      <c r="R54" s="647">
        <f t="shared" si="77"/>
        <v>7.7156635113413113E-2</v>
      </c>
      <c r="S54" s="668">
        <f t="shared" si="77"/>
        <v>8.1818181818181818E-2</v>
      </c>
      <c r="T54" s="4"/>
    </row>
    <row r="55" spans="1:20">
      <c r="A55" s="4"/>
      <c r="B55" s="4"/>
      <c r="C55" s="847"/>
      <c r="D55" s="834" t="s">
        <v>19</v>
      </c>
      <c r="E55" s="778"/>
      <c r="F55" s="673">
        <f t="shared" ref="F55:S55" si="78">(G20-E20)/E20</f>
        <v>4.3390105433901052E-2</v>
      </c>
      <c r="G55" s="675">
        <f t="shared" si="78"/>
        <v>0</v>
      </c>
      <c r="H55" s="673">
        <f t="shared" si="78"/>
        <v>3.4589972794403422E-2</v>
      </c>
      <c r="I55" s="680">
        <f t="shared" si="78"/>
        <v>8.3333333333333329E-2</v>
      </c>
      <c r="J55" s="686">
        <f t="shared" si="78"/>
        <v>4.0570999248685201E-2</v>
      </c>
      <c r="K55" s="675">
        <f t="shared" si="78"/>
        <v>0</v>
      </c>
      <c r="L55" s="673">
        <f t="shared" si="78"/>
        <v>3.393501805054152E-2</v>
      </c>
      <c r="M55" s="680">
        <f t="shared" si="78"/>
        <v>0</v>
      </c>
      <c r="N55" s="686">
        <f t="shared" si="78"/>
        <v>5.5865921787709494E-2</v>
      </c>
      <c r="O55" s="675">
        <f t="shared" si="78"/>
        <v>0</v>
      </c>
      <c r="P55" s="673">
        <f t="shared" si="78"/>
        <v>4.9933862433862435E-2</v>
      </c>
      <c r="Q55" s="680">
        <f t="shared" si="78"/>
        <v>-3.8461538461538464E-2</v>
      </c>
      <c r="R55" s="673">
        <f t="shared" si="78"/>
        <v>4.377952755905512E-2</v>
      </c>
      <c r="S55" s="692">
        <f t="shared" si="78"/>
        <v>-0.04</v>
      </c>
      <c r="T55" s="4"/>
    </row>
    <row r="56" spans="1:20">
      <c r="A56" s="4"/>
      <c r="B56" s="4"/>
      <c r="C56" s="847"/>
      <c r="D56" s="833" t="s">
        <v>20</v>
      </c>
      <c r="E56" s="776"/>
      <c r="F56" s="647">
        <f t="shared" ref="F56:S56" si="79">(G21-E21)/E21</f>
        <v>9.4825928063089052E-2</v>
      </c>
      <c r="G56" s="656">
        <f t="shared" si="79"/>
        <v>0.12062084257206208</v>
      </c>
      <c r="H56" s="647">
        <f t="shared" si="79"/>
        <v>8.1635043335675797E-2</v>
      </c>
      <c r="I56" s="660">
        <f t="shared" si="79"/>
        <v>0.10254960710045791</v>
      </c>
      <c r="J56" s="664">
        <f t="shared" si="79"/>
        <v>7.9750947482403897E-2</v>
      </c>
      <c r="K56" s="656">
        <f t="shared" si="79"/>
        <v>0.10259960006152899</v>
      </c>
      <c r="L56" s="647">
        <f t="shared" si="79"/>
        <v>8.2434939577796726E-2</v>
      </c>
      <c r="M56" s="660">
        <f t="shared" si="79"/>
        <v>0.10770089285714286</v>
      </c>
      <c r="N56" s="664">
        <f t="shared" si="79"/>
        <v>6.1842775744661141E-2</v>
      </c>
      <c r="O56" s="656">
        <f t="shared" si="79"/>
        <v>9.0890008396305622E-2</v>
      </c>
      <c r="P56" s="647">
        <f t="shared" si="79"/>
        <v>6.5003053834743918E-2</v>
      </c>
      <c r="Q56" s="660">
        <f t="shared" si="79"/>
        <v>8.8166249759476623E-2</v>
      </c>
      <c r="R56" s="647">
        <f t="shared" si="79"/>
        <v>5.6488612157955101E-2</v>
      </c>
      <c r="S56" s="668">
        <f t="shared" si="79"/>
        <v>7.7556938746640255E-2</v>
      </c>
      <c r="T56" s="4"/>
    </row>
    <row r="57" spans="1:20">
      <c r="A57" s="4"/>
      <c r="B57" s="4"/>
      <c r="C57" s="847"/>
      <c r="D57" s="834" t="s">
        <v>21</v>
      </c>
      <c r="E57" s="778"/>
      <c r="F57" s="673">
        <f t="shared" ref="F57:S57" si="80">(G22-E22)/E22</f>
        <v>3.9556962025316458E-2</v>
      </c>
      <c r="G57" s="675">
        <f t="shared" si="80"/>
        <v>4.2553191489361701E-2</v>
      </c>
      <c r="H57" s="673">
        <f t="shared" si="80"/>
        <v>4.3835616438356165E-2</v>
      </c>
      <c r="I57" s="680">
        <f t="shared" si="80"/>
        <v>6.1224489795918366E-2</v>
      </c>
      <c r="J57" s="686">
        <f t="shared" si="80"/>
        <v>4.5202682997958592E-2</v>
      </c>
      <c r="K57" s="675">
        <f t="shared" si="80"/>
        <v>5.7692307692307696E-2</v>
      </c>
      <c r="L57" s="673">
        <f t="shared" si="80"/>
        <v>2.9017857142857144E-2</v>
      </c>
      <c r="M57" s="680">
        <f t="shared" si="80"/>
        <v>4.8484848484848485E-2</v>
      </c>
      <c r="N57" s="686">
        <f t="shared" si="80"/>
        <v>3.3080260303687638E-2</v>
      </c>
      <c r="O57" s="675">
        <f t="shared" si="80"/>
        <v>5.2023121387283239E-2</v>
      </c>
      <c r="P57" s="673">
        <f t="shared" si="80"/>
        <v>3.4383202099737532E-2</v>
      </c>
      <c r="Q57" s="680">
        <f t="shared" si="80"/>
        <v>3.2967032967032968E-2</v>
      </c>
      <c r="R57" s="673">
        <f t="shared" si="80"/>
        <v>2.4105556965237248E-2</v>
      </c>
      <c r="S57" s="692">
        <f t="shared" si="80"/>
        <v>2.1276595744680851E-2</v>
      </c>
      <c r="T57" s="4"/>
    </row>
    <row r="58" spans="1:20">
      <c r="A58" s="4"/>
      <c r="B58" s="4"/>
      <c r="C58" s="847"/>
      <c r="D58" s="833" t="s">
        <v>22</v>
      </c>
      <c r="E58" s="776"/>
      <c r="F58" s="647">
        <f t="shared" ref="F58:S58" si="81">(G23-E23)/E23</f>
        <v>3.7436548223350255E-2</v>
      </c>
      <c r="G58" s="656">
        <f t="shared" si="81"/>
        <v>2.9850746268656716E-2</v>
      </c>
      <c r="H58" s="647">
        <f t="shared" si="81"/>
        <v>3.0886850152905199E-2</v>
      </c>
      <c r="I58" s="660">
        <f t="shared" si="81"/>
        <v>4.3478260869565216E-2</v>
      </c>
      <c r="J58" s="664">
        <f t="shared" si="81"/>
        <v>3.915752002373183E-2</v>
      </c>
      <c r="K58" s="656">
        <f t="shared" si="81"/>
        <v>5.5555555555555552E-2</v>
      </c>
      <c r="L58" s="647">
        <f t="shared" si="81"/>
        <v>5.138452754781616E-2</v>
      </c>
      <c r="M58" s="660">
        <f t="shared" si="81"/>
        <v>7.8947368421052627E-2</v>
      </c>
      <c r="N58" s="664">
        <f t="shared" si="81"/>
        <v>5.8647841433613901E-2</v>
      </c>
      <c r="O58" s="656">
        <f t="shared" si="81"/>
        <v>3.6585365853658534E-2</v>
      </c>
      <c r="P58" s="647">
        <f t="shared" si="81"/>
        <v>4.2575019235701464E-2</v>
      </c>
      <c r="Q58" s="660">
        <f t="shared" si="81"/>
        <v>3.5294117647058823E-2</v>
      </c>
      <c r="R58" s="647">
        <f t="shared" si="81"/>
        <v>4.1328413284132844E-2</v>
      </c>
      <c r="S58" s="668">
        <f t="shared" si="81"/>
        <v>6.8181818181818177E-2</v>
      </c>
      <c r="T58" s="4"/>
    </row>
    <row r="59" spans="1:20">
      <c r="A59" s="4"/>
      <c r="B59" s="4"/>
      <c r="C59" s="847"/>
      <c r="D59" s="834" t="s">
        <v>23</v>
      </c>
      <c r="E59" s="778"/>
      <c r="F59" s="673">
        <f t="shared" ref="F59:S59" si="82">(G24-E24)/E24</f>
        <v>3.286807744259343E-2</v>
      </c>
      <c r="G59" s="675">
        <f t="shared" si="82"/>
        <v>6.25E-2</v>
      </c>
      <c r="H59" s="673">
        <f t="shared" si="82"/>
        <v>3.007846556233653E-2</v>
      </c>
      <c r="I59" s="680">
        <f t="shared" si="82"/>
        <v>0</v>
      </c>
      <c r="J59" s="686">
        <f t="shared" si="82"/>
        <v>3.6394413880660177E-2</v>
      </c>
      <c r="K59" s="675">
        <f t="shared" si="82"/>
        <v>0</v>
      </c>
      <c r="L59" s="673">
        <f t="shared" si="82"/>
        <v>2.2049816251531237E-2</v>
      </c>
      <c r="M59" s="680">
        <f t="shared" si="82"/>
        <v>5.8823529411764705E-2</v>
      </c>
      <c r="N59" s="686">
        <f t="shared" si="82"/>
        <v>4.0351578106272476E-2</v>
      </c>
      <c r="O59" s="675">
        <f t="shared" si="82"/>
        <v>5.5555555555555552E-2</v>
      </c>
      <c r="P59" s="673">
        <f t="shared" si="82"/>
        <v>2.0353302611367127E-2</v>
      </c>
      <c r="Q59" s="680">
        <f t="shared" si="82"/>
        <v>0</v>
      </c>
      <c r="R59" s="673">
        <f t="shared" si="82"/>
        <v>6.0218291305984195E-3</v>
      </c>
      <c r="S59" s="692">
        <f t="shared" si="82"/>
        <v>0</v>
      </c>
      <c r="T59" s="4"/>
    </row>
    <row r="60" spans="1:20" ht="21" customHeight="1">
      <c r="A60" s="4"/>
      <c r="B60" s="4"/>
      <c r="C60" s="847"/>
      <c r="D60" s="840" t="s">
        <v>24</v>
      </c>
      <c r="E60" s="841"/>
      <c r="F60" s="709">
        <f t="shared" ref="F60:S60" si="83">(G25-E25)/E25</f>
        <v>0.10488535426564759</v>
      </c>
      <c r="G60" s="712">
        <f t="shared" si="83"/>
        <v>0.14859194330473705</v>
      </c>
      <c r="H60" s="709">
        <f t="shared" si="83"/>
        <v>0.11261198099244371</v>
      </c>
      <c r="I60" s="714">
        <f t="shared" si="83"/>
        <v>0.14584940125837223</v>
      </c>
      <c r="J60" s="715">
        <f t="shared" si="83"/>
        <v>0.11924999649923683</v>
      </c>
      <c r="K60" s="712">
        <f t="shared" si="83"/>
        <v>0.15704265268527703</v>
      </c>
      <c r="L60" s="709">
        <f t="shared" si="83"/>
        <v>0.12195823793616835</v>
      </c>
      <c r="M60" s="714">
        <f t="shared" si="83"/>
        <v>0.17813294142861516</v>
      </c>
      <c r="N60" s="715">
        <f t="shared" si="83"/>
        <v>0.10390624128817869</v>
      </c>
      <c r="O60" s="712">
        <f t="shared" si="83"/>
        <v>0.13734764416954703</v>
      </c>
      <c r="P60" s="709">
        <f t="shared" si="83"/>
        <v>0.10078286782160716</v>
      </c>
      <c r="Q60" s="714">
        <f t="shared" si="83"/>
        <v>0.13780733022575634</v>
      </c>
      <c r="R60" s="709">
        <f t="shared" si="83"/>
        <v>7.9809492346657851E-2</v>
      </c>
      <c r="S60" s="716">
        <f t="shared" si="83"/>
        <v>0.10898684606888241</v>
      </c>
      <c r="T60" s="4"/>
    </row>
    <row r="61" spans="1:20" ht="26.25" customHeight="1">
      <c r="A61" s="4"/>
      <c r="B61" s="4"/>
      <c r="C61" s="747"/>
      <c r="D61" s="848" t="s">
        <v>25</v>
      </c>
      <c r="E61" s="817"/>
      <c r="F61" s="835">
        <f>(G26-E26)/E26</f>
        <v>0.11667085743022379</v>
      </c>
      <c r="G61" s="817"/>
      <c r="H61" s="835">
        <f>(I26-G26)/G26</f>
        <v>0.12183066876829543</v>
      </c>
      <c r="I61" s="817"/>
      <c r="J61" s="835">
        <f>(K26-I26)/I26</f>
        <v>0.12995654399293463</v>
      </c>
      <c r="K61" s="817"/>
      <c r="L61" s="835">
        <f>(M26-K26)/K26</f>
        <v>0.13825384137134736</v>
      </c>
      <c r="M61" s="817"/>
      <c r="N61" s="835">
        <f>(O26-M26)/M26</f>
        <v>0.1139470645151222</v>
      </c>
      <c r="O61" s="817"/>
      <c r="P61" s="835">
        <f>(Q26-O26)/O26</f>
        <v>0.11213303539531658</v>
      </c>
      <c r="Q61" s="817"/>
      <c r="R61" s="835">
        <f>(S26-Q26)/Q26</f>
        <v>8.8960552255821418E-2</v>
      </c>
      <c r="S61" s="749"/>
      <c r="T61" s="4"/>
    </row>
    <row r="62" spans="1:20" ht="15.75" customHeight="1">
      <c r="A62" s="4"/>
      <c r="B62" s="4"/>
      <c r="C62" s="4"/>
      <c r="D62" s="4"/>
      <c r="E62" s="4"/>
      <c r="F62" s="4"/>
      <c r="G62" s="4"/>
      <c r="H62" s="208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ht="29.25" customHeight="1">
      <c r="A98" s="4"/>
      <c r="B98" s="4"/>
      <c r="C98" s="4"/>
      <c r="D98" s="717"/>
      <c r="E98" s="761" t="s">
        <v>1278</v>
      </c>
      <c r="F98" s="724"/>
      <c r="G98" s="724"/>
      <c r="H98" s="724"/>
      <c r="I98" s="724"/>
      <c r="J98" s="724"/>
      <c r="K98" s="724"/>
      <c r="L98" s="724"/>
      <c r="M98" s="724"/>
      <c r="N98" s="724"/>
      <c r="O98" s="724"/>
      <c r="P98" s="724"/>
      <c r="Q98" s="724"/>
      <c r="R98" s="717"/>
      <c r="S98" s="717"/>
      <c r="T98" s="717"/>
    </row>
    <row r="99" spans="1:20" ht="10.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ht="24" customHeight="1">
      <c r="A100" s="4"/>
      <c r="B100" s="4"/>
      <c r="C100" s="4"/>
      <c r="D100" s="4"/>
      <c r="E100" s="4"/>
      <c r="F100" s="828" t="s">
        <v>11</v>
      </c>
      <c r="G100" s="826" t="s">
        <v>1279</v>
      </c>
      <c r="H100" s="818" t="s">
        <v>1280</v>
      </c>
      <c r="I100" s="784"/>
      <c r="J100" s="818" t="s">
        <v>1281</v>
      </c>
      <c r="K100" s="784"/>
      <c r="L100" s="818" t="s">
        <v>1282</v>
      </c>
      <c r="M100" s="784"/>
      <c r="N100" s="818" t="s">
        <v>1283</v>
      </c>
      <c r="O100" s="843"/>
      <c r="P100" s="4"/>
      <c r="Q100" s="4"/>
      <c r="R100" s="4"/>
      <c r="S100" s="4"/>
      <c r="T100" s="4"/>
    </row>
    <row r="101" spans="1:20" ht="23.25" customHeight="1">
      <c r="A101" s="4"/>
      <c r="B101" s="4"/>
      <c r="C101" s="4"/>
      <c r="D101" s="4"/>
      <c r="E101" s="4"/>
      <c r="F101" s="829"/>
      <c r="G101" s="827"/>
      <c r="H101" s="24" t="s">
        <v>13</v>
      </c>
      <c r="I101" s="25" t="s">
        <v>14</v>
      </c>
      <c r="J101" s="22" t="s">
        <v>13</v>
      </c>
      <c r="K101" s="23" t="s">
        <v>14</v>
      </c>
      <c r="L101" s="24" t="s">
        <v>13</v>
      </c>
      <c r="M101" s="25" t="s">
        <v>14</v>
      </c>
      <c r="N101" s="22" t="s">
        <v>13</v>
      </c>
      <c r="O101" s="28" t="s">
        <v>14</v>
      </c>
      <c r="P101" s="4"/>
      <c r="Q101" s="4"/>
      <c r="R101" s="4"/>
      <c r="S101" s="4"/>
      <c r="T101" s="4"/>
    </row>
    <row r="102" spans="1:20">
      <c r="A102" s="4"/>
      <c r="B102" s="4"/>
      <c r="C102" s="4"/>
      <c r="D102" s="4"/>
      <c r="E102" s="4"/>
      <c r="F102" s="829"/>
      <c r="G102" s="124" t="s">
        <v>15</v>
      </c>
      <c r="H102" s="32">
        <v>2925</v>
      </c>
      <c r="I102" s="33">
        <v>1557</v>
      </c>
      <c r="J102" s="30">
        <v>1856</v>
      </c>
      <c r="K102" s="31">
        <v>1264</v>
      </c>
      <c r="L102" s="32">
        <v>632</v>
      </c>
      <c r="M102" s="33">
        <v>244</v>
      </c>
      <c r="N102" s="30">
        <v>132</v>
      </c>
      <c r="O102" s="34">
        <v>7</v>
      </c>
      <c r="P102" s="4"/>
      <c r="Q102" s="4"/>
      <c r="R102" s="4"/>
      <c r="S102" s="4"/>
      <c r="T102" s="4"/>
    </row>
    <row r="103" spans="1:20">
      <c r="A103" s="4"/>
      <c r="B103" s="4"/>
      <c r="C103" s="4"/>
      <c r="D103" s="4"/>
      <c r="E103" s="4"/>
      <c r="F103" s="829"/>
      <c r="G103" s="206" t="s">
        <v>16</v>
      </c>
      <c r="H103" s="38">
        <v>39512</v>
      </c>
      <c r="I103" s="39">
        <v>13769</v>
      </c>
      <c r="J103" s="36">
        <v>15341</v>
      </c>
      <c r="K103" s="37">
        <v>6186</v>
      </c>
      <c r="L103" s="38">
        <v>4587</v>
      </c>
      <c r="M103" s="39">
        <v>1025</v>
      </c>
      <c r="N103" s="36">
        <v>805</v>
      </c>
      <c r="O103" s="40">
        <v>74</v>
      </c>
      <c r="P103" s="4"/>
      <c r="Q103" s="4"/>
      <c r="R103" s="4"/>
      <c r="S103" s="4"/>
      <c r="T103" s="4"/>
    </row>
    <row r="104" spans="1:20">
      <c r="A104" s="4"/>
      <c r="B104" s="4"/>
      <c r="C104" s="4"/>
      <c r="D104" s="4"/>
      <c r="E104" s="4"/>
      <c r="F104" s="829"/>
      <c r="G104" s="336" t="s">
        <v>17</v>
      </c>
      <c r="H104" s="44">
        <v>827</v>
      </c>
      <c r="I104" s="45">
        <v>18</v>
      </c>
      <c r="J104" s="42">
        <v>2654</v>
      </c>
      <c r="K104" s="43">
        <v>100</v>
      </c>
      <c r="L104" s="44">
        <v>1889</v>
      </c>
      <c r="M104" s="45">
        <v>53</v>
      </c>
      <c r="N104" s="42">
        <v>399</v>
      </c>
      <c r="O104" s="46">
        <v>8</v>
      </c>
      <c r="P104" s="4"/>
      <c r="Q104" s="4"/>
      <c r="R104" s="4"/>
      <c r="S104" s="4"/>
      <c r="T104" s="4"/>
    </row>
    <row r="105" spans="1:20">
      <c r="A105" s="4"/>
      <c r="B105" s="4"/>
      <c r="C105" s="4"/>
      <c r="D105" s="4"/>
      <c r="E105" s="4"/>
      <c r="F105" s="829"/>
      <c r="G105" s="206" t="s">
        <v>18</v>
      </c>
      <c r="H105" s="38">
        <v>1092</v>
      </c>
      <c r="I105" s="39">
        <v>20</v>
      </c>
      <c r="J105" s="36">
        <v>2546</v>
      </c>
      <c r="K105" s="37">
        <v>65</v>
      </c>
      <c r="L105" s="38">
        <v>1937</v>
      </c>
      <c r="M105" s="39">
        <v>32</v>
      </c>
      <c r="N105" s="36">
        <v>455</v>
      </c>
      <c r="O105" s="40">
        <v>2</v>
      </c>
      <c r="P105" s="4"/>
      <c r="Q105" s="4"/>
      <c r="R105" s="4"/>
      <c r="S105" s="4"/>
      <c r="T105" s="4"/>
    </row>
    <row r="106" spans="1:20">
      <c r="A106" s="4"/>
      <c r="B106" s="4"/>
      <c r="C106" s="4"/>
      <c r="D106" s="4"/>
      <c r="E106" s="4"/>
      <c r="F106" s="829"/>
      <c r="G106" s="336" t="s">
        <v>19</v>
      </c>
      <c r="H106" s="44">
        <v>337</v>
      </c>
      <c r="I106" s="45">
        <v>2</v>
      </c>
      <c r="J106" s="42">
        <v>1783</v>
      </c>
      <c r="K106" s="43">
        <v>15</v>
      </c>
      <c r="L106" s="44">
        <v>1019</v>
      </c>
      <c r="M106" s="45">
        <v>7</v>
      </c>
      <c r="N106" s="42">
        <v>174</v>
      </c>
      <c r="O106" s="46">
        <v>0</v>
      </c>
      <c r="P106" s="4"/>
      <c r="Q106" s="4"/>
      <c r="R106" s="4"/>
      <c r="S106" s="4"/>
      <c r="T106" s="4"/>
    </row>
    <row r="107" spans="1:20">
      <c r="A107" s="4"/>
      <c r="B107" s="4"/>
      <c r="C107" s="4"/>
      <c r="D107" s="4"/>
      <c r="E107" s="4"/>
      <c r="F107" s="829"/>
      <c r="G107" s="206" t="s">
        <v>20</v>
      </c>
      <c r="H107" s="38">
        <v>9630</v>
      </c>
      <c r="I107" s="39">
        <v>12041</v>
      </c>
      <c r="J107" s="36">
        <v>7374</v>
      </c>
      <c r="K107" s="37">
        <v>10721</v>
      </c>
      <c r="L107" s="38">
        <v>5732</v>
      </c>
      <c r="M107" s="39">
        <v>6243</v>
      </c>
      <c r="N107" s="36">
        <v>2826</v>
      </c>
      <c r="O107" s="40">
        <v>1439</v>
      </c>
      <c r="P107" s="4"/>
      <c r="Q107" s="4"/>
      <c r="R107" s="4"/>
      <c r="S107" s="4"/>
      <c r="T107" s="4"/>
    </row>
    <row r="108" spans="1:20">
      <c r="A108" s="4"/>
      <c r="B108" s="4"/>
      <c r="C108" s="4"/>
      <c r="D108" s="4"/>
      <c r="E108" s="4"/>
      <c r="F108" s="829"/>
      <c r="G108" s="336" t="s">
        <v>21</v>
      </c>
      <c r="H108" s="44">
        <v>184</v>
      </c>
      <c r="I108" s="45">
        <v>6</v>
      </c>
      <c r="J108" s="42">
        <v>984</v>
      </c>
      <c r="K108" s="43">
        <v>70</v>
      </c>
      <c r="L108" s="44">
        <v>1727</v>
      </c>
      <c r="M108" s="45">
        <v>93</v>
      </c>
      <c r="N108" s="42">
        <v>1091</v>
      </c>
      <c r="O108" s="46">
        <v>23</v>
      </c>
      <c r="P108" s="4"/>
      <c r="Q108" s="4"/>
      <c r="R108" s="4"/>
      <c r="S108" s="4"/>
      <c r="T108" s="4"/>
    </row>
    <row r="109" spans="1:20">
      <c r="A109" s="4"/>
      <c r="B109" s="4"/>
      <c r="C109" s="4"/>
      <c r="D109" s="4"/>
      <c r="E109" s="4"/>
      <c r="F109" s="829"/>
      <c r="G109" s="206" t="s">
        <v>22</v>
      </c>
      <c r="H109" s="38">
        <v>209</v>
      </c>
      <c r="I109" s="39">
        <v>7</v>
      </c>
      <c r="J109" s="36">
        <v>1003</v>
      </c>
      <c r="K109" s="37">
        <v>35</v>
      </c>
      <c r="L109" s="38">
        <v>1862</v>
      </c>
      <c r="M109" s="39">
        <v>42</v>
      </c>
      <c r="N109" s="36">
        <v>1129</v>
      </c>
      <c r="O109" s="40">
        <v>10</v>
      </c>
      <c r="P109" s="4"/>
      <c r="Q109" s="4"/>
      <c r="R109" s="4"/>
      <c r="S109" s="4"/>
      <c r="T109" s="4"/>
    </row>
    <row r="110" spans="1:20">
      <c r="A110" s="4"/>
      <c r="B110" s="4"/>
      <c r="C110" s="4"/>
      <c r="D110" s="4"/>
      <c r="E110" s="4"/>
      <c r="F110" s="829"/>
      <c r="G110" s="336" t="s">
        <v>23</v>
      </c>
      <c r="H110" s="44">
        <v>103</v>
      </c>
      <c r="I110" s="45">
        <v>1</v>
      </c>
      <c r="J110" s="42">
        <v>763</v>
      </c>
      <c r="K110" s="43">
        <v>6</v>
      </c>
      <c r="L110" s="44">
        <v>1253</v>
      </c>
      <c r="M110" s="45">
        <v>8</v>
      </c>
      <c r="N110" s="42">
        <v>543</v>
      </c>
      <c r="O110" s="46">
        <v>4</v>
      </c>
      <c r="P110" s="4"/>
      <c r="Q110" s="4"/>
      <c r="R110" s="4"/>
      <c r="S110" s="4"/>
      <c r="T110" s="4"/>
    </row>
    <row r="111" spans="1:20" ht="20.25" customHeight="1">
      <c r="A111" s="4"/>
      <c r="B111" s="4"/>
      <c r="C111" s="4"/>
      <c r="D111" s="4"/>
      <c r="E111" s="4"/>
      <c r="F111" s="829"/>
      <c r="G111" s="464" t="s">
        <v>24</v>
      </c>
      <c r="H111" s="718">
        <f t="shared" ref="H111:O111" si="84">SUM(H102:H110)</f>
        <v>54819</v>
      </c>
      <c r="I111" s="719">
        <f t="shared" si="84"/>
        <v>27421</v>
      </c>
      <c r="J111" s="720">
        <f t="shared" si="84"/>
        <v>34304</v>
      </c>
      <c r="K111" s="721">
        <f t="shared" si="84"/>
        <v>18462</v>
      </c>
      <c r="L111" s="718">
        <f t="shared" si="84"/>
        <v>20638</v>
      </c>
      <c r="M111" s="719">
        <f t="shared" si="84"/>
        <v>7747</v>
      </c>
      <c r="N111" s="720">
        <f t="shared" si="84"/>
        <v>7554</v>
      </c>
      <c r="O111" s="722">
        <f t="shared" si="84"/>
        <v>1567</v>
      </c>
      <c r="P111" s="4"/>
      <c r="Q111" s="4"/>
      <c r="R111" s="4"/>
      <c r="S111" s="4"/>
      <c r="T111" s="4"/>
    </row>
    <row r="112" spans="1:20" ht="32.25" customHeight="1">
      <c r="A112" s="4"/>
      <c r="B112" s="4"/>
      <c r="C112" s="4"/>
      <c r="D112" s="4"/>
      <c r="E112" s="4"/>
      <c r="F112" s="827"/>
      <c r="G112" s="69" t="s">
        <v>25</v>
      </c>
      <c r="H112" s="825">
        <f>H111+I111</f>
        <v>82240</v>
      </c>
      <c r="I112" s="817"/>
      <c r="J112" s="825">
        <f>J111+K111</f>
        <v>52766</v>
      </c>
      <c r="K112" s="817"/>
      <c r="L112" s="825">
        <f>L111+M111</f>
        <v>28385</v>
      </c>
      <c r="M112" s="817"/>
      <c r="N112" s="825">
        <f>N111+O111</f>
        <v>9121</v>
      </c>
      <c r="O112" s="749"/>
      <c r="P112" s="4"/>
      <c r="Q112" s="4"/>
      <c r="R112" s="4"/>
      <c r="S112" s="4"/>
      <c r="T112" s="4"/>
    </row>
    <row r="113" spans="1:20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>
      <c r="A149" s="4"/>
      <c r="B149" s="4"/>
      <c r="C149" s="4"/>
      <c r="D149" s="4"/>
      <c r="E149" s="4"/>
      <c r="F149" s="4"/>
      <c r="G149" s="4"/>
      <c r="H149" s="4"/>
      <c r="I149" s="4"/>
      <c r="J149" s="3" t="s">
        <v>3</v>
      </c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>
      <c r="A150" s="4"/>
      <c r="B150" s="4"/>
      <c r="C150" s="4"/>
      <c r="D150" s="4"/>
      <c r="E150" s="4"/>
      <c r="F150" s="4"/>
      <c r="G150" s="4"/>
      <c r="H150" s="4"/>
      <c r="I150" s="4"/>
      <c r="J150" s="3" t="s">
        <v>4</v>
      </c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>
      <c r="A151" s="4"/>
      <c r="B151" s="4"/>
      <c r="C151" s="4"/>
      <c r="D151" s="4"/>
      <c r="E151" s="4"/>
      <c r="F151" s="4"/>
      <c r="G151" s="4"/>
      <c r="H151" s="4"/>
      <c r="I151" s="4"/>
      <c r="J151" s="3" t="s">
        <v>5</v>
      </c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</sheetData>
  <mergeCells count="76">
    <mergeCell ref="C31:C43"/>
    <mergeCell ref="D31:D32"/>
    <mergeCell ref="C49:C61"/>
    <mergeCell ref="F61:G61"/>
    <mergeCell ref="D61:E61"/>
    <mergeCell ref="S14:T14"/>
    <mergeCell ref="C12:T12"/>
    <mergeCell ref="D14:D15"/>
    <mergeCell ref="J112:K112"/>
    <mergeCell ref="H112:I112"/>
    <mergeCell ref="N112:O112"/>
    <mergeCell ref="N100:O100"/>
    <mergeCell ref="E98:Q98"/>
    <mergeCell ref="H49:I49"/>
    <mergeCell ref="G43:H43"/>
    <mergeCell ref="N49:O49"/>
    <mergeCell ref="P49:Q49"/>
    <mergeCell ref="R49:S49"/>
    <mergeCell ref="L49:M49"/>
    <mergeCell ref="C47:S47"/>
    <mergeCell ref="J49:K49"/>
    <mergeCell ref="R61:S61"/>
    <mergeCell ref="P61:Q61"/>
    <mergeCell ref="H61:I61"/>
    <mergeCell ref="J61:K61"/>
    <mergeCell ref="D53:E53"/>
    <mergeCell ref="D60:E60"/>
    <mergeCell ref="L61:M61"/>
    <mergeCell ref="N61:O61"/>
    <mergeCell ref="D55:E55"/>
    <mergeCell ref="D56:E56"/>
    <mergeCell ref="S26:T26"/>
    <mergeCell ref="D54:E54"/>
    <mergeCell ref="D57:E57"/>
    <mergeCell ref="D58:E58"/>
    <mergeCell ref="D59:E59"/>
    <mergeCell ref="F49:G49"/>
    <mergeCell ref="D49:E50"/>
    <mergeCell ref="D51:E51"/>
    <mergeCell ref="D52:E52"/>
    <mergeCell ref="C14:C26"/>
    <mergeCell ref="Q26:R26"/>
    <mergeCell ref="I26:J26"/>
    <mergeCell ref="K26:L26"/>
    <mergeCell ref="M26:N26"/>
    <mergeCell ref="O26:P26"/>
    <mergeCell ref="O14:P14"/>
    <mergeCell ref="Q14:R14"/>
    <mergeCell ref="E31:F31"/>
    <mergeCell ref="E26:F26"/>
    <mergeCell ref="M14:N14"/>
    <mergeCell ref="K14:L14"/>
    <mergeCell ref="L112:M112"/>
    <mergeCell ref="G100:G101"/>
    <mergeCell ref="L100:M100"/>
    <mergeCell ref="F100:F112"/>
    <mergeCell ref="E43:F43"/>
    <mergeCell ref="E14:F14"/>
    <mergeCell ref="I14:J14"/>
    <mergeCell ref="H100:I100"/>
    <mergeCell ref="J100:K100"/>
    <mergeCell ref="G14:H14"/>
    <mergeCell ref="G31:H31"/>
    <mergeCell ref="G26:H26"/>
    <mergeCell ref="K31:L31"/>
    <mergeCell ref="I31:J31"/>
    <mergeCell ref="Q31:R31"/>
    <mergeCell ref="I43:J43"/>
    <mergeCell ref="K43:L43"/>
    <mergeCell ref="M43:N43"/>
    <mergeCell ref="O43:P43"/>
    <mergeCell ref="S43:T43"/>
    <mergeCell ref="Q43:R43"/>
    <mergeCell ref="M31:N31"/>
    <mergeCell ref="O31:P31"/>
    <mergeCell ref="S31:T3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00"/>
  <sheetViews>
    <sheetView showGridLines="0" workbookViewId="0"/>
  </sheetViews>
  <sheetFormatPr baseColWidth="10" defaultColWidth="15.140625" defaultRowHeight="15" customHeight="1"/>
  <cols>
    <col min="1" max="1" width="8.5703125" customWidth="1"/>
    <col min="2" max="2" width="20.42578125" customWidth="1"/>
    <col min="3" max="3" width="16.28515625" customWidth="1"/>
    <col min="4" max="11" width="6.140625" customWidth="1"/>
    <col min="12" max="12" width="5.7109375" customWidth="1"/>
    <col min="13" max="14" width="6.28515625" customWidth="1"/>
    <col min="15" max="26" width="7.5703125" customWidth="1"/>
  </cols>
  <sheetData>
    <row r="1" spans="1:1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pans="1:14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</row>
    <row r="3" spans="1:14">
      <c r="A3" s="4"/>
      <c r="B3" s="4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</row>
    <row r="4" spans="1:14" ht="15.75" customHeight="1">
      <c r="A4" s="4"/>
      <c r="B4" s="4"/>
      <c r="C4" s="860"/>
      <c r="D4" s="731"/>
      <c r="E4" s="731"/>
      <c r="F4" s="731"/>
      <c r="G4" s="731"/>
      <c r="H4" s="731"/>
      <c r="I4" s="731"/>
      <c r="J4" s="731"/>
      <c r="K4" s="731"/>
      <c r="L4" s="731"/>
      <c r="M4" s="91"/>
      <c r="N4" s="91"/>
    </row>
    <row r="5" spans="1:14" ht="15.75" customHeight="1">
      <c r="A5" s="4"/>
      <c r="B5" s="4"/>
      <c r="C5" s="860"/>
      <c r="D5" s="731"/>
      <c r="E5" s="731"/>
      <c r="F5" s="731"/>
      <c r="G5" s="731"/>
      <c r="H5" s="731"/>
      <c r="I5" s="731"/>
      <c r="J5" s="731"/>
      <c r="K5" s="731"/>
      <c r="L5" s="731"/>
      <c r="M5" s="91"/>
      <c r="N5" s="91"/>
    </row>
    <row r="6" spans="1:14" ht="15.75" customHeight="1">
      <c r="A6" s="4"/>
      <c r="B6" s="4"/>
      <c r="C6" s="860"/>
      <c r="D6" s="731"/>
      <c r="E6" s="731"/>
      <c r="F6" s="731"/>
      <c r="G6" s="731"/>
      <c r="H6" s="731"/>
      <c r="I6" s="731"/>
      <c r="J6" s="731"/>
      <c r="K6" s="731"/>
      <c r="L6" s="731"/>
      <c r="M6" s="91"/>
      <c r="N6" s="91"/>
    </row>
    <row r="7" spans="1:14">
      <c r="A7" s="4"/>
      <c r="B7" s="4"/>
      <c r="C7" s="863"/>
      <c r="D7" s="731"/>
      <c r="E7" s="731"/>
      <c r="F7" s="731"/>
      <c r="G7" s="731"/>
      <c r="H7" s="731"/>
      <c r="I7" s="731"/>
      <c r="J7" s="731"/>
      <c r="K7" s="731"/>
      <c r="L7" s="106"/>
      <c r="M7" s="106"/>
      <c r="N7" s="106"/>
    </row>
    <row r="8" spans="1:14" ht="15" customHeight="1">
      <c r="A8" s="4"/>
      <c r="B8" s="4"/>
      <c r="C8" s="799"/>
      <c r="D8" s="731"/>
      <c r="E8" s="731"/>
      <c r="F8" s="731"/>
      <c r="G8" s="731"/>
      <c r="H8" s="731"/>
      <c r="I8" s="731"/>
      <c r="J8" s="731"/>
      <c r="K8" s="731"/>
      <c r="L8" s="731"/>
      <c r="M8" s="119"/>
      <c r="N8" s="119"/>
    </row>
    <row r="9" spans="1:14" ht="15" customHeight="1">
      <c r="A9" s="4"/>
      <c r="B9" s="4"/>
      <c r="C9" s="731"/>
      <c r="D9" s="731"/>
      <c r="E9" s="731"/>
      <c r="F9" s="731"/>
      <c r="G9" s="731"/>
      <c r="H9" s="731"/>
      <c r="I9" s="731"/>
      <c r="J9" s="731"/>
      <c r="K9" s="731"/>
      <c r="L9" s="731"/>
      <c r="M9" s="119"/>
      <c r="N9" s="119"/>
    </row>
    <row r="10" spans="1:14" ht="11.2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</row>
    <row r="11" spans="1:14" ht="20.25" customHeight="1">
      <c r="A11" s="4"/>
      <c r="B11" s="4"/>
      <c r="C11" s="760" t="s">
        <v>56</v>
      </c>
      <c r="D11" s="724"/>
      <c r="E11" s="724"/>
      <c r="F11" s="724"/>
      <c r="G11" s="724"/>
      <c r="H11" s="724"/>
      <c r="I11" s="724"/>
      <c r="J11" s="724"/>
      <c r="K11" s="724"/>
      <c r="L11" s="724"/>
      <c r="M11" s="724"/>
      <c r="N11" s="158"/>
    </row>
    <row r="12" spans="1:14" ht="5.25" customHeight="1">
      <c r="A12" s="4"/>
      <c r="B12" s="4"/>
      <c r="C12" s="1"/>
      <c r="D12" s="1"/>
      <c r="E12" s="1"/>
      <c r="F12" s="1"/>
      <c r="G12" s="1"/>
      <c r="H12" s="176"/>
      <c r="I12" s="1"/>
      <c r="J12" s="1"/>
      <c r="K12" s="1"/>
      <c r="L12" s="1"/>
      <c r="M12" s="1"/>
      <c r="N12" s="1"/>
    </row>
    <row r="13" spans="1:14" ht="15.75" customHeight="1">
      <c r="A13" s="4"/>
      <c r="B13" s="4"/>
      <c r="C13" s="861" t="s">
        <v>86</v>
      </c>
      <c r="D13" s="87" t="s">
        <v>41</v>
      </c>
      <c r="E13" s="87" t="s">
        <v>41</v>
      </c>
      <c r="F13" s="87" t="s">
        <v>41</v>
      </c>
      <c r="G13" s="87" t="s">
        <v>41</v>
      </c>
      <c r="H13" s="87" t="s">
        <v>41</v>
      </c>
      <c r="I13" s="87" t="s">
        <v>41</v>
      </c>
      <c r="J13" s="87" t="s">
        <v>41</v>
      </c>
      <c r="K13" s="87" t="s">
        <v>41</v>
      </c>
      <c r="L13" s="87" t="s">
        <v>41</v>
      </c>
      <c r="M13" s="87" t="s">
        <v>41</v>
      </c>
      <c r="N13" s="88" t="s">
        <v>41</v>
      </c>
    </row>
    <row r="14" spans="1:14" ht="15.75" customHeight="1">
      <c r="A14" s="4"/>
      <c r="B14" s="4"/>
      <c r="C14" s="862"/>
      <c r="D14" s="117">
        <v>2002</v>
      </c>
      <c r="E14" s="117">
        <v>2003</v>
      </c>
      <c r="F14" s="117">
        <v>2004</v>
      </c>
      <c r="G14" s="117">
        <v>2005</v>
      </c>
      <c r="H14" s="117">
        <v>2006</v>
      </c>
      <c r="I14" s="117">
        <v>2007</v>
      </c>
      <c r="J14" s="117">
        <v>2008</v>
      </c>
      <c r="K14" s="117">
        <v>2009</v>
      </c>
      <c r="L14" s="117">
        <v>2010</v>
      </c>
      <c r="M14" s="117">
        <v>2011</v>
      </c>
      <c r="N14" s="118">
        <v>2012</v>
      </c>
    </row>
    <row r="15" spans="1:14">
      <c r="A15" s="4"/>
      <c r="B15" s="3" t="s">
        <v>3</v>
      </c>
      <c r="C15" s="195" t="s">
        <v>87</v>
      </c>
      <c r="D15" s="196">
        <v>656</v>
      </c>
      <c r="E15" s="139">
        <v>797</v>
      </c>
      <c r="F15" s="139">
        <v>1304</v>
      </c>
      <c r="G15" s="139">
        <v>1253</v>
      </c>
      <c r="H15" s="139">
        <v>1520</v>
      </c>
      <c r="I15" s="139">
        <v>3316</v>
      </c>
      <c r="J15" s="139">
        <v>3059</v>
      </c>
      <c r="K15" s="139">
        <v>3717</v>
      </c>
      <c r="L15" s="139">
        <v>6106</v>
      </c>
      <c r="M15" s="196">
        <v>8116</v>
      </c>
      <c r="N15" s="141">
        <v>8023</v>
      </c>
    </row>
    <row r="16" spans="1:14">
      <c r="A16" s="4"/>
      <c r="B16" s="3" t="s">
        <v>4</v>
      </c>
      <c r="C16" s="213" t="s">
        <v>92</v>
      </c>
      <c r="D16" s="187">
        <v>121</v>
      </c>
      <c r="E16" s="183">
        <v>682</v>
      </c>
      <c r="F16" s="183">
        <v>972</v>
      </c>
      <c r="G16" s="183">
        <v>1102</v>
      </c>
      <c r="H16" s="183">
        <v>1944</v>
      </c>
      <c r="I16" s="183">
        <v>4581</v>
      </c>
      <c r="J16" s="183">
        <v>5652</v>
      </c>
      <c r="K16" s="183">
        <v>2966</v>
      </c>
      <c r="L16" s="183">
        <v>9813</v>
      </c>
      <c r="M16" s="187">
        <v>12827</v>
      </c>
      <c r="N16" s="184">
        <v>15035</v>
      </c>
    </row>
    <row r="17" spans="1:14">
      <c r="A17" s="4"/>
      <c r="B17" s="3" t="s">
        <v>5</v>
      </c>
      <c r="C17" s="242" t="s">
        <v>137</v>
      </c>
      <c r="D17" s="239">
        <v>728</v>
      </c>
      <c r="E17" s="263">
        <v>1864</v>
      </c>
      <c r="F17" s="263">
        <v>2416</v>
      </c>
      <c r="G17" s="263">
        <v>2763</v>
      </c>
      <c r="H17" s="263">
        <v>5057</v>
      </c>
      <c r="I17" s="263">
        <v>6340</v>
      </c>
      <c r="J17" s="263">
        <v>6844</v>
      </c>
      <c r="K17" s="263">
        <v>5296</v>
      </c>
      <c r="L17" s="263">
        <v>14689</v>
      </c>
      <c r="M17" s="239">
        <v>21581</v>
      </c>
      <c r="N17" s="265">
        <v>22299</v>
      </c>
    </row>
    <row r="18" spans="1:14" ht="15.75" customHeight="1">
      <c r="A18" s="4"/>
      <c r="B18" s="4"/>
      <c r="C18" s="284" t="s">
        <v>240</v>
      </c>
      <c r="D18" s="282">
        <v>2575</v>
      </c>
      <c r="E18" s="285">
        <v>3122</v>
      </c>
      <c r="F18" s="285">
        <v>3961</v>
      </c>
      <c r="G18" s="285">
        <v>4035</v>
      </c>
      <c r="H18" s="285">
        <v>5661</v>
      </c>
      <c r="I18" s="285">
        <v>12847</v>
      </c>
      <c r="J18" s="285">
        <v>10909</v>
      </c>
      <c r="K18" s="285">
        <v>13123</v>
      </c>
      <c r="L18" s="285">
        <v>20045</v>
      </c>
      <c r="M18" s="282">
        <v>30897</v>
      </c>
      <c r="N18" s="283">
        <v>38958</v>
      </c>
    </row>
    <row r="19" spans="1:14" ht="21.75" customHeight="1">
      <c r="A19" s="4"/>
      <c r="B19" s="4"/>
      <c r="C19" s="310" t="s">
        <v>24</v>
      </c>
      <c r="D19" s="325">
        <f t="shared" ref="D19:N19" si="0">SUM(D15:D18)</f>
        <v>4080</v>
      </c>
      <c r="E19" s="346">
        <f t="shared" si="0"/>
        <v>6465</v>
      </c>
      <c r="F19" s="346">
        <f t="shared" si="0"/>
        <v>8653</v>
      </c>
      <c r="G19" s="346">
        <f t="shared" si="0"/>
        <v>9153</v>
      </c>
      <c r="H19" s="346">
        <f t="shared" si="0"/>
        <v>14182</v>
      </c>
      <c r="I19" s="346">
        <f t="shared" si="0"/>
        <v>27084</v>
      </c>
      <c r="J19" s="346">
        <f t="shared" si="0"/>
        <v>26464</v>
      </c>
      <c r="K19" s="346">
        <f t="shared" si="0"/>
        <v>25102</v>
      </c>
      <c r="L19" s="346">
        <f t="shared" si="0"/>
        <v>50653</v>
      </c>
      <c r="M19" s="325">
        <f t="shared" si="0"/>
        <v>73421</v>
      </c>
      <c r="N19" s="348">
        <f t="shared" si="0"/>
        <v>84315</v>
      </c>
    </row>
    <row r="20" spans="1:14" ht="15.75" customHeight="1">
      <c r="A20" s="4"/>
      <c r="B20" s="4"/>
      <c r="C20" s="349" t="s">
        <v>379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</row>
    <row r="21" spans="1:14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</row>
    <row r="22" spans="1:14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</row>
    <row r="23" spans="1:14" ht="20.25" customHeight="1">
      <c r="A23" s="4"/>
      <c r="B23" s="4"/>
      <c r="C23" s="760" t="s">
        <v>383</v>
      </c>
      <c r="D23" s="724"/>
      <c r="E23" s="724"/>
      <c r="F23" s="724"/>
      <c r="G23" s="724"/>
      <c r="H23" s="724"/>
      <c r="I23" s="724"/>
      <c r="J23" s="724"/>
      <c r="K23" s="724"/>
      <c r="L23" s="724"/>
      <c r="M23" s="724"/>
      <c r="N23" s="158"/>
    </row>
    <row r="24" spans="1:14" ht="6.75" customHeight="1">
      <c r="A24" s="4"/>
      <c r="B24" s="4"/>
      <c r="C24" s="1"/>
      <c r="D24" s="1"/>
      <c r="E24" s="1"/>
      <c r="F24" s="1"/>
      <c r="G24" s="1"/>
      <c r="H24" s="176"/>
      <c r="I24" s="1"/>
      <c r="J24" s="1"/>
      <c r="K24" s="1"/>
      <c r="L24" s="1"/>
      <c r="M24" s="1"/>
      <c r="N24" s="1"/>
    </row>
    <row r="25" spans="1:14" ht="12.75" customHeight="1">
      <c r="A25" s="4"/>
      <c r="B25" s="4"/>
      <c r="C25" s="861" t="s">
        <v>86</v>
      </c>
      <c r="D25" s="87" t="s">
        <v>41</v>
      </c>
      <c r="E25" s="87" t="s">
        <v>41</v>
      </c>
      <c r="F25" s="87" t="s">
        <v>41</v>
      </c>
      <c r="G25" s="87" t="s">
        <v>41</v>
      </c>
      <c r="H25" s="87" t="s">
        <v>41</v>
      </c>
      <c r="I25" s="87" t="s">
        <v>41</v>
      </c>
      <c r="J25" s="87" t="s">
        <v>41</v>
      </c>
      <c r="K25" s="87" t="s">
        <v>41</v>
      </c>
      <c r="L25" s="87" t="s">
        <v>41</v>
      </c>
      <c r="M25" s="87" t="s">
        <v>41</v>
      </c>
      <c r="N25" s="88" t="s">
        <v>41</v>
      </c>
    </row>
    <row r="26" spans="1:14" ht="12.75" customHeight="1">
      <c r="A26" s="4"/>
      <c r="B26" s="4"/>
      <c r="C26" s="862"/>
      <c r="D26" s="117">
        <v>2001</v>
      </c>
      <c r="E26" s="117">
        <v>2002</v>
      </c>
      <c r="F26" s="117">
        <v>2003</v>
      </c>
      <c r="G26" s="117">
        <v>2004</v>
      </c>
      <c r="H26" s="117">
        <v>2005</v>
      </c>
      <c r="I26" s="117">
        <v>2006</v>
      </c>
      <c r="J26" s="117">
        <v>2007</v>
      </c>
      <c r="K26" s="117">
        <v>2008</v>
      </c>
      <c r="L26" s="117">
        <v>2009</v>
      </c>
      <c r="M26" s="117">
        <v>2010</v>
      </c>
      <c r="N26" s="118">
        <v>2011</v>
      </c>
    </row>
    <row r="27" spans="1:14">
      <c r="A27" s="4"/>
      <c r="B27" s="4"/>
      <c r="C27" s="195" t="s">
        <v>87</v>
      </c>
      <c r="D27" s="358">
        <f t="shared" ref="D27:N27" si="1">D15/D19</f>
        <v>0.16078431372549021</v>
      </c>
      <c r="E27" s="380">
        <f t="shared" si="1"/>
        <v>0.12327919566898685</v>
      </c>
      <c r="F27" s="380">
        <f t="shared" si="1"/>
        <v>0.15069917947532649</v>
      </c>
      <c r="G27" s="380">
        <f t="shared" si="1"/>
        <v>0.13689500710149677</v>
      </c>
      <c r="H27" s="380">
        <f t="shared" si="1"/>
        <v>0.10717811310111409</v>
      </c>
      <c r="I27" s="380">
        <f t="shared" si="1"/>
        <v>0.12243390931915522</v>
      </c>
      <c r="J27" s="380">
        <f t="shared" si="1"/>
        <v>0.11559099153567109</v>
      </c>
      <c r="K27" s="380">
        <f t="shared" si="1"/>
        <v>0.14807585052983827</v>
      </c>
      <c r="L27" s="380">
        <f t="shared" si="1"/>
        <v>0.12054567350403728</v>
      </c>
      <c r="M27" s="380">
        <f t="shared" si="1"/>
        <v>0.11054058103267457</v>
      </c>
      <c r="N27" s="389">
        <f t="shared" si="1"/>
        <v>9.515507323726502E-2</v>
      </c>
    </row>
    <row r="28" spans="1:14">
      <c r="A28" s="4"/>
      <c r="B28" s="4"/>
      <c r="C28" s="213" t="s">
        <v>92</v>
      </c>
      <c r="D28" s="391">
        <f t="shared" ref="D28:N28" si="2">D16/D19</f>
        <v>2.9656862745098038E-2</v>
      </c>
      <c r="E28" s="393">
        <f t="shared" si="2"/>
        <v>0.10549110595514308</v>
      </c>
      <c r="F28" s="393">
        <f t="shared" si="2"/>
        <v>0.11233098347393967</v>
      </c>
      <c r="G28" s="393">
        <f t="shared" si="2"/>
        <v>0.12039768381951273</v>
      </c>
      <c r="H28" s="393">
        <f t="shared" si="2"/>
        <v>0.13707516570300382</v>
      </c>
      <c r="I28" s="393">
        <f t="shared" si="2"/>
        <v>0.16914045192733718</v>
      </c>
      <c r="J28" s="393">
        <f t="shared" si="2"/>
        <v>0.21357315598548973</v>
      </c>
      <c r="K28" s="393">
        <f t="shared" si="2"/>
        <v>0.11815791570392797</v>
      </c>
      <c r="L28" s="393">
        <f t="shared" si="2"/>
        <v>0.19372988766706808</v>
      </c>
      <c r="M28" s="393">
        <f t="shared" si="2"/>
        <v>0.17470478473461271</v>
      </c>
      <c r="N28" s="396">
        <f t="shared" si="2"/>
        <v>0.17831939749747969</v>
      </c>
    </row>
    <row r="29" spans="1:14">
      <c r="A29" s="4"/>
      <c r="B29" s="4"/>
      <c r="C29" s="242" t="s">
        <v>137</v>
      </c>
      <c r="D29" s="405">
        <f t="shared" ref="D29:N29" si="3">D17/D19</f>
        <v>0.17843137254901961</v>
      </c>
      <c r="E29" s="424">
        <f t="shared" si="3"/>
        <v>0.2883217324052591</v>
      </c>
      <c r="F29" s="424">
        <f t="shared" si="3"/>
        <v>0.2792095227088871</v>
      </c>
      <c r="G29" s="424">
        <f t="shared" si="3"/>
        <v>0.30186823992133727</v>
      </c>
      <c r="H29" s="424">
        <f t="shared" si="3"/>
        <v>0.35657876181074599</v>
      </c>
      <c r="I29" s="424">
        <f t="shared" si="3"/>
        <v>0.23408654556195541</v>
      </c>
      <c r="J29" s="424">
        <f t="shared" si="3"/>
        <v>0.25861547762998793</v>
      </c>
      <c r="K29" s="424">
        <f t="shared" si="3"/>
        <v>0.21097920484423552</v>
      </c>
      <c r="L29" s="424">
        <f t="shared" si="3"/>
        <v>0.2899926953981008</v>
      </c>
      <c r="M29" s="424">
        <f t="shared" si="3"/>
        <v>0.29393497773116684</v>
      </c>
      <c r="N29" s="426">
        <f t="shared" si="3"/>
        <v>0.2644725137875823</v>
      </c>
    </row>
    <row r="30" spans="1:14" ht="15.75" customHeight="1">
      <c r="A30" s="4"/>
      <c r="B30" s="4"/>
      <c r="C30" s="428" t="s">
        <v>240</v>
      </c>
      <c r="D30" s="453">
        <f t="shared" ref="D30:N30" si="4">D18/D19</f>
        <v>0.63112745098039214</v>
      </c>
      <c r="E30" s="455">
        <f t="shared" si="4"/>
        <v>0.48290796597061098</v>
      </c>
      <c r="F30" s="455">
        <f t="shared" si="4"/>
        <v>0.45776031434184677</v>
      </c>
      <c r="G30" s="455">
        <f t="shared" si="4"/>
        <v>0.44083906915765325</v>
      </c>
      <c r="H30" s="455">
        <f t="shared" si="4"/>
        <v>0.39916795938513611</v>
      </c>
      <c r="I30" s="455">
        <f t="shared" si="4"/>
        <v>0.47433909319155221</v>
      </c>
      <c r="J30" s="455">
        <f t="shared" si="4"/>
        <v>0.41222037484885127</v>
      </c>
      <c r="K30" s="455">
        <f t="shared" si="4"/>
        <v>0.52278702892199824</v>
      </c>
      <c r="L30" s="455">
        <f t="shared" si="4"/>
        <v>0.39573174343079381</v>
      </c>
      <c r="M30" s="455">
        <f t="shared" si="4"/>
        <v>0.4208196565015459</v>
      </c>
      <c r="N30" s="457">
        <f t="shared" si="4"/>
        <v>0.46205301547767302</v>
      </c>
    </row>
    <row r="31" spans="1:14" ht="21.75" customHeight="1">
      <c r="A31" s="4"/>
      <c r="B31" s="4"/>
      <c r="C31" s="479" t="s">
        <v>24</v>
      </c>
      <c r="D31" s="512">
        <f t="shared" ref="D31:N31" si="5">SUM(D27:D30)</f>
        <v>1</v>
      </c>
      <c r="E31" s="515">
        <f t="shared" si="5"/>
        <v>1</v>
      </c>
      <c r="F31" s="515">
        <f t="shared" si="5"/>
        <v>1</v>
      </c>
      <c r="G31" s="515">
        <f t="shared" si="5"/>
        <v>1</v>
      </c>
      <c r="H31" s="515">
        <f t="shared" si="5"/>
        <v>1</v>
      </c>
      <c r="I31" s="515">
        <f t="shared" si="5"/>
        <v>1</v>
      </c>
      <c r="J31" s="515">
        <f t="shared" si="5"/>
        <v>1</v>
      </c>
      <c r="K31" s="515">
        <f t="shared" si="5"/>
        <v>1</v>
      </c>
      <c r="L31" s="515">
        <f t="shared" si="5"/>
        <v>1</v>
      </c>
      <c r="M31" s="515">
        <f t="shared" si="5"/>
        <v>1</v>
      </c>
      <c r="N31" s="517">
        <f t="shared" si="5"/>
        <v>1</v>
      </c>
    </row>
    <row r="32" spans="1:14" ht="15.75" customHeight="1">
      <c r="A32" s="4"/>
      <c r="B32" s="4"/>
      <c r="C32" s="349" t="s">
        <v>379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</row>
    <row r="33" spans="1:14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</row>
    <row r="34" spans="1:14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</row>
    <row r="35" spans="1:14" ht="21.75" customHeight="1">
      <c r="A35" s="4"/>
      <c r="B35" s="4"/>
      <c r="C35" s="760" t="s">
        <v>945</v>
      </c>
      <c r="D35" s="724"/>
      <c r="E35" s="724"/>
      <c r="F35" s="724"/>
      <c r="G35" s="724"/>
      <c r="H35" s="724"/>
      <c r="I35" s="724"/>
      <c r="J35" s="724"/>
      <c r="K35" s="724"/>
      <c r="L35" s="724"/>
      <c r="M35" s="724"/>
      <c r="N35" s="158"/>
    </row>
    <row r="36" spans="1:14" ht="6" customHeight="1">
      <c r="A36" s="4"/>
      <c r="B36" s="4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</row>
    <row r="37" spans="1:14" ht="41.25" customHeight="1">
      <c r="A37" s="4"/>
      <c r="B37" s="4"/>
      <c r="C37" s="520" t="s">
        <v>86</v>
      </c>
      <c r="D37" s="350" t="s">
        <v>277</v>
      </c>
      <c r="E37" s="350" t="s">
        <v>384</v>
      </c>
      <c r="F37" s="350" t="s">
        <v>385</v>
      </c>
      <c r="G37" s="350" t="s">
        <v>386</v>
      </c>
      <c r="H37" s="352" t="s">
        <v>387</v>
      </c>
      <c r="I37" s="350" t="s">
        <v>390</v>
      </c>
      <c r="J37" s="350" t="s">
        <v>391</v>
      </c>
      <c r="K37" s="350" t="s">
        <v>392</v>
      </c>
      <c r="L37" s="350" t="s">
        <v>393</v>
      </c>
      <c r="M37" s="356" t="s">
        <v>394</v>
      </c>
      <c r="N37" s="1"/>
    </row>
    <row r="38" spans="1:14" ht="25.5">
      <c r="A38" s="4"/>
      <c r="B38" s="4"/>
      <c r="C38" s="195" t="s">
        <v>87</v>
      </c>
      <c r="D38" s="535">
        <f t="shared" ref="D38:M38" si="6">(E15-D15)/D15</f>
        <v>0.2149390243902439</v>
      </c>
      <c r="E38" s="535">
        <f t="shared" si="6"/>
        <v>0.6361355081555834</v>
      </c>
      <c r="F38" s="535">
        <f t="shared" si="6"/>
        <v>-3.9110429447852764E-2</v>
      </c>
      <c r="G38" s="535">
        <f t="shared" si="6"/>
        <v>0.21308858739026337</v>
      </c>
      <c r="H38" s="535">
        <f t="shared" si="6"/>
        <v>1.1815789473684211</v>
      </c>
      <c r="I38" s="535">
        <f t="shared" si="6"/>
        <v>-7.7503015681544024E-2</v>
      </c>
      <c r="J38" s="535">
        <f t="shared" si="6"/>
        <v>0.21510297482837529</v>
      </c>
      <c r="K38" s="535">
        <f t="shared" si="6"/>
        <v>0.64272262577347328</v>
      </c>
      <c r="L38" s="543">
        <f t="shared" si="6"/>
        <v>0.32918440877825089</v>
      </c>
      <c r="M38" s="545">
        <f t="shared" si="6"/>
        <v>-1.1458846722523411E-2</v>
      </c>
      <c r="N38" s="1"/>
    </row>
    <row r="39" spans="1:14" ht="25.5">
      <c r="A39" s="4"/>
      <c r="B39" s="4"/>
      <c r="C39" s="213" t="s">
        <v>92</v>
      </c>
      <c r="D39" s="557">
        <f t="shared" ref="D39:D42" si="7">(E16-D16)/D16</f>
        <v>4.6363636363636367</v>
      </c>
      <c r="E39" s="557">
        <f t="shared" ref="E39:M39" si="8">(F30-E30)/E30</f>
        <v>-5.2075454125547906E-2</v>
      </c>
      <c r="F39" s="557">
        <f t="shared" si="8"/>
        <v>-3.6965295273624472E-2</v>
      </c>
      <c r="G39" s="557">
        <f t="shared" si="8"/>
        <v>-9.4526807372453392E-2</v>
      </c>
      <c r="H39" s="557">
        <f t="shared" si="8"/>
        <v>0.18831955831877639</v>
      </c>
      <c r="I39" s="557">
        <f t="shared" si="8"/>
        <v>-0.13095846248880769</v>
      </c>
      <c r="J39" s="557">
        <f t="shared" si="8"/>
        <v>0.26822219574587602</v>
      </c>
      <c r="K39" s="557">
        <f t="shared" si="8"/>
        <v>-0.24303450250706496</v>
      </c>
      <c r="L39" s="564">
        <f t="shared" si="8"/>
        <v>6.3396261450376926E-2</v>
      </c>
      <c r="M39" s="569">
        <f t="shared" si="8"/>
        <v>9.7983443356514516E-2</v>
      </c>
      <c r="N39" s="1"/>
    </row>
    <row r="40" spans="1:14" ht="25.5">
      <c r="A40" s="4"/>
      <c r="B40" s="4"/>
      <c r="C40" s="242" t="s">
        <v>137</v>
      </c>
      <c r="D40" s="570">
        <f t="shared" si="7"/>
        <v>1.5604395604395604</v>
      </c>
      <c r="E40" s="570">
        <f t="shared" ref="E40:M40" si="9">(F17-E17)/E17</f>
        <v>0.29613733905579398</v>
      </c>
      <c r="F40" s="570">
        <f t="shared" si="9"/>
        <v>0.14362582781456953</v>
      </c>
      <c r="G40" s="570">
        <f t="shared" si="9"/>
        <v>0.83025696706478469</v>
      </c>
      <c r="H40" s="570">
        <f t="shared" si="9"/>
        <v>0.2537077318568321</v>
      </c>
      <c r="I40" s="570">
        <f t="shared" si="9"/>
        <v>7.9495268138801256E-2</v>
      </c>
      <c r="J40" s="570">
        <f t="shared" si="9"/>
        <v>-0.22618351841028639</v>
      </c>
      <c r="K40" s="570">
        <f t="shared" si="9"/>
        <v>1.7736027190332326</v>
      </c>
      <c r="L40" s="576">
        <f t="shared" si="9"/>
        <v>0.46919463544148682</v>
      </c>
      <c r="M40" s="577">
        <f t="shared" si="9"/>
        <v>3.3270006023817245E-2</v>
      </c>
      <c r="N40" s="1"/>
    </row>
    <row r="41" spans="1:14" ht="15.75" customHeight="1">
      <c r="A41" s="4"/>
      <c r="B41" s="4"/>
      <c r="C41" s="284" t="s">
        <v>240</v>
      </c>
      <c r="D41" s="579">
        <f t="shared" si="7"/>
        <v>0.21242718446601941</v>
      </c>
      <c r="E41" s="579">
        <f t="shared" ref="E41:M41" si="10">(F18-E18)/E18</f>
        <v>0.26873798846893016</v>
      </c>
      <c r="F41" s="579">
        <f t="shared" si="10"/>
        <v>1.8682150971976775E-2</v>
      </c>
      <c r="G41" s="579">
        <f t="shared" si="10"/>
        <v>0.4029739776951673</v>
      </c>
      <c r="H41" s="579">
        <f t="shared" si="10"/>
        <v>1.2693870340929165</v>
      </c>
      <c r="I41" s="579">
        <f t="shared" si="10"/>
        <v>-0.15085233906748657</v>
      </c>
      <c r="J41" s="579">
        <f t="shared" si="10"/>
        <v>0.20295169126409388</v>
      </c>
      <c r="K41" s="579">
        <f t="shared" si="10"/>
        <v>0.52747085270136407</v>
      </c>
      <c r="L41" s="582">
        <f t="shared" si="10"/>
        <v>0.54138189074582188</v>
      </c>
      <c r="M41" s="590">
        <f t="shared" si="10"/>
        <v>0.26089911641906982</v>
      </c>
      <c r="N41" s="1"/>
    </row>
    <row r="42" spans="1:14" ht="21.75" customHeight="1">
      <c r="A42" s="4"/>
      <c r="B42" s="4"/>
      <c r="C42" s="310" t="s">
        <v>1153</v>
      </c>
      <c r="D42" s="472">
        <f t="shared" si="7"/>
        <v>0.5845588235294118</v>
      </c>
      <c r="E42" s="472">
        <f t="shared" ref="E42:M42" si="11">(F19-E19)/E19</f>
        <v>0.33843774168600155</v>
      </c>
      <c r="F42" s="472">
        <f t="shared" si="11"/>
        <v>5.7783427712931934E-2</v>
      </c>
      <c r="G42" s="472">
        <f t="shared" si="11"/>
        <v>0.54943734294766744</v>
      </c>
      <c r="H42" s="472">
        <f t="shared" si="11"/>
        <v>0.90974474686221973</v>
      </c>
      <c r="I42" s="472">
        <f t="shared" si="11"/>
        <v>-2.2891744203219613E-2</v>
      </c>
      <c r="J42" s="472">
        <f t="shared" si="11"/>
        <v>-5.1466142684401452E-2</v>
      </c>
      <c r="K42" s="472">
        <f t="shared" si="11"/>
        <v>1.0178870209545057</v>
      </c>
      <c r="L42" s="593">
        <f t="shared" si="11"/>
        <v>0.44948966497542098</v>
      </c>
      <c r="M42" s="595">
        <f t="shared" si="11"/>
        <v>0.14837716729546044</v>
      </c>
      <c r="N42" s="1"/>
    </row>
    <row r="43" spans="1:14" ht="15.75" customHeight="1">
      <c r="A43" s="4"/>
      <c r="B43" s="4"/>
      <c r="C43" s="349" t="s">
        <v>379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</row>
    <row r="44" spans="1:14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4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4" ht="25.5" customHeight="1">
      <c r="A46" s="4"/>
      <c r="B46" s="4"/>
      <c r="C46" s="859" t="s">
        <v>1172</v>
      </c>
      <c r="D46" s="724"/>
      <c r="E46" s="724"/>
      <c r="F46" s="724"/>
      <c r="G46" s="724"/>
      <c r="H46" s="724"/>
      <c r="I46" s="724"/>
      <c r="J46" s="724"/>
      <c r="K46" s="724"/>
      <c r="L46" s="724"/>
      <c r="M46" s="724"/>
      <c r="N46" s="599"/>
    </row>
    <row r="47" spans="1:14" ht="16.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4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 ht="20.25" customHeight="1">
      <c r="A62" s="4"/>
      <c r="B62" s="4"/>
      <c r="C62" s="760" t="s">
        <v>1186</v>
      </c>
      <c r="D62" s="724"/>
      <c r="E62" s="724"/>
      <c r="F62" s="724"/>
      <c r="G62" s="724"/>
      <c r="H62" s="724"/>
      <c r="I62" s="724"/>
      <c r="J62" s="724"/>
      <c r="K62" s="724"/>
      <c r="L62" s="724"/>
      <c r="M62" s="724"/>
      <c r="N62" s="158"/>
    </row>
    <row r="63" spans="1:14" ht="9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7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7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7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7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</row>
    <row r="69" spans="1:17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</row>
    <row r="70" spans="1:17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</row>
    <row r="71" spans="1:17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</row>
    <row r="72" spans="1:17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</row>
    <row r="73" spans="1:17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Q73" s="64"/>
    </row>
    <row r="74" spans="1:17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</row>
    <row r="75" spans="1:17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</row>
    <row r="76" spans="1:17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</row>
    <row r="77" spans="1:1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</row>
    <row r="78" spans="1:17">
      <c r="A78" s="4"/>
      <c r="B78" s="4"/>
      <c r="C78" s="4"/>
      <c r="D78" s="212"/>
      <c r="E78" s="75"/>
      <c r="F78" s="75"/>
      <c r="G78" s="75"/>
      <c r="H78" s="75"/>
      <c r="I78" s="75"/>
      <c r="J78" s="75"/>
      <c r="K78" s="75"/>
      <c r="L78" s="75"/>
      <c r="M78" s="75"/>
      <c r="N78" s="75"/>
    </row>
    <row r="79" spans="1:17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</row>
    <row r="80" spans="1:17" ht="26.25" customHeight="1">
      <c r="A80" s="4"/>
      <c r="B80" s="4"/>
      <c r="C80" s="760" t="s">
        <v>1195</v>
      </c>
      <c r="D80" s="724"/>
      <c r="E80" s="724"/>
      <c r="F80" s="724"/>
      <c r="G80" s="724"/>
      <c r="H80" s="724"/>
      <c r="I80" s="724"/>
      <c r="J80" s="724"/>
      <c r="K80" s="724"/>
      <c r="L80" s="724"/>
      <c r="M80" s="724"/>
      <c r="N80" s="158"/>
    </row>
    <row r="81" spans="1:18" ht="4.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</row>
    <row r="82" spans="1:18" ht="22.5" customHeight="1">
      <c r="A82" s="4"/>
      <c r="B82" s="4"/>
      <c r="C82" s="608" t="s">
        <v>1199</v>
      </c>
      <c r="D82" s="857" t="s">
        <v>1222</v>
      </c>
      <c r="E82" s="822"/>
      <c r="F82" s="822"/>
      <c r="G82" s="822"/>
      <c r="H82" s="822"/>
      <c r="I82" s="822"/>
      <c r="J82" s="822"/>
      <c r="K82" s="822"/>
      <c r="L82" s="822"/>
      <c r="M82" s="822"/>
      <c r="N82" s="613"/>
    </row>
    <row r="83" spans="1:18" ht="29.25" customHeight="1">
      <c r="A83" s="4"/>
      <c r="B83" s="4"/>
      <c r="C83" s="614" t="s">
        <v>1232</v>
      </c>
      <c r="D83" s="856" t="s">
        <v>1233</v>
      </c>
      <c r="E83" s="850"/>
      <c r="F83" s="850"/>
      <c r="G83" s="850"/>
      <c r="H83" s="850"/>
      <c r="I83" s="850"/>
      <c r="J83" s="850"/>
      <c r="K83" s="850"/>
      <c r="L83" s="850"/>
      <c r="M83" s="850"/>
      <c r="N83" s="851"/>
    </row>
    <row r="84" spans="1:18" ht="29.25" customHeight="1">
      <c r="A84" s="4"/>
      <c r="B84" s="4"/>
      <c r="C84" s="622" t="s">
        <v>1235</v>
      </c>
      <c r="D84" s="849" t="s">
        <v>1237</v>
      </c>
      <c r="E84" s="850"/>
      <c r="F84" s="850"/>
      <c r="G84" s="850"/>
      <c r="H84" s="850"/>
      <c r="I84" s="850"/>
      <c r="J84" s="850"/>
      <c r="K84" s="850"/>
      <c r="L84" s="850"/>
      <c r="M84" s="850"/>
      <c r="N84" s="851"/>
    </row>
    <row r="85" spans="1:18" ht="29.25" customHeight="1">
      <c r="A85" s="4"/>
      <c r="B85" s="4"/>
      <c r="C85" s="614" t="s">
        <v>1241</v>
      </c>
      <c r="D85" s="858" t="s">
        <v>1242</v>
      </c>
      <c r="E85" s="850"/>
      <c r="F85" s="850"/>
      <c r="G85" s="850"/>
      <c r="H85" s="850"/>
      <c r="I85" s="850"/>
      <c r="J85" s="850"/>
      <c r="K85" s="850"/>
      <c r="L85" s="850"/>
      <c r="M85" s="850"/>
      <c r="N85" s="851"/>
    </row>
    <row r="86" spans="1:18" ht="29.25" customHeight="1">
      <c r="A86" s="4"/>
      <c r="B86" s="4"/>
      <c r="C86" s="622" t="s">
        <v>1243</v>
      </c>
      <c r="D86" s="849" t="s">
        <v>1244</v>
      </c>
      <c r="E86" s="850"/>
      <c r="F86" s="850"/>
      <c r="G86" s="850"/>
      <c r="H86" s="850"/>
      <c r="I86" s="850"/>
      <c r="J86" s="850"/>
      <c r="K86" s="850"/>
      <c r="L86" s="850"/>
      <c r="M86" s="850"/>
      <c r="N86" s="851"/>
      <c r="O86" s="1"/>
      <c r="P86" s="1"/>
      <c r="Q86" s="633"/>
      <c r="R86" s="642"/>
    </row>
    <row r="87" spans="1:18" ht="29.25" customHeight="1">
      <c r="A87" s="4"/>
      <c r="B87" s="4"/>
      <c r="C87" s="614" t="s">
        <v>1247</v>
      </c>
      <c r="D87" s="856" t="s">
        <v>1248</v>
      </c>
      <c r="E87" s="850"/>
      <c r="F87" s="850"/>
      <c r="G87" s="850"/>
      <c r="H87" s="850"/>
      <c r="I87" s="850"/>
      <c r="J87" s="850"/>
      <c r="K87" s="850"/>
      <c r="L87" s="850"/>
      <c r="M87" s="850"/>
      <c r="N87" s="851"/>
    </row>
    <row r="88" spans="1:18" ht="34.5" customHeight="1">
      <c r="A88" s="4"/>
      <c r="B88" s="4"/>
      <c r="C88" s="622" t="s">
        <v>1249</v>
      </c>
      <c r="D88" s="849" t="s">
        <v>1250</v>
      </c>
      <c r="E88" s="850"/>
      <c r="F88" s="850"/>
      <c r="G88" s="850"/>
      <c r="H88" s="850"/>
      <c r="I88" s="850"/>
      <c r="J88" s="850"/>
      <c r="K88" s="850"/>
      <c r="L88" s="850"/>
      <c r="M88" s="850"/>
      <c r="N88" s="851"/>
    </row>
    <row r="89" spans="1:18" ht="33" customHeight="1">
      <c r="A89" s="4"/>
      <c r="B89" s="4"/>
      <c r="C89" s="614" t="s">
        <v>1252</v>
      </c>
      <c r="D89" s="856" t="s">
        <v>1253</v>
      </c>
      <c r="E89" s="850"/>
      <c r="F89" s="850"/>
      <c r="G89" s="850"/>
      <c r="H89" s="850"/>
      <c r="I89" s="850"/>
      <c r="J89" s="850"/>
      <c r="K89" s="850"/>
      <c r="L89" s="850"/>
      <c r="M89" s="850"/>
      <c r="N89" s="851"/>
    </row>
    <row r="90" spans="1:18" ht="30.75" customHeight="1">
      <c r="A90" s="4"/>
      <c r="B90" s="4"/>
      <c r="C90" s="622" t="s">
        <v>1254</v>
      </c>
      <c r="D90" s="849" t="s">
        <v>1255</v>
      </c>
      <c r="E90" s="850"/>
      <c r="F90" s="850"/>
      <c r="G90" s="850"/>
      <c r="H90" s="850"/>
      <c r="I90" s="850"/>
      <c r="J90" s="850"/>
      <c r="K90" s="850"/>
      <c r="L90" s="850"/>
      <c r="M90" s="850"/>
      <c r="N90" s="851"/>
    </row>
    <row r="91" spans="1:18" ht="45" customHeight="1">
      <c r="A91" s="4"/>
      <c r="B91" s="4"/>
      <c r="C91" s="614" t="s">
        <v>1256</v>
      </c>
      <c r="D91" s="855" t="s">
        <v>1257</v>
      </c>
      <c r="E91" s="850"/>
      <c r="F91" s="850"/>
      <c r="G91" s="850"/>
      <c r="H91" s="850"/>
      <c r="I91" s="850"/>
      <c r="J91" s="850"/>
      <c r="K91" s="850"/>
      <c r="L91" s="850"/>
      <c r="M91" s="850"/>
      <c r="N91" s="851"/>
    </row>
    <row r="92" spans="1:18" ht="52.5" customHeight="1">
      <c r="A92" s="4"/>
      <c r="B92" s="4"/>
      <c r="C92" s="653" t="s">
        <v>1260</v>
      </c>
      <c r="D92" s="852" t="s">
        <v>1261</v>
      </c>
      <c r="E92" s="853"/>
      <c r="F92" s="853"/>
      <c r="G92" s="853"/>
      <c r="H92" s="853"/>
      <c r="I92" s="853"/>
      <c r="J92" s="853"/>
      <c r="K92" s="853"/>
      <c r="L92" s="853"/>
      <c r="M92" s="853"/>
      <c r="N92" s="854"/>
    </row>
    <row r="93" spans="1:18" ht="15.75" customHeight="1">
      <c r="A93" s="4"/>
      <c r="B93" s="4"/>
      <c r="C93" s="349" t="s">
        <v>379</v>
      </c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</row>
    <row r="94" spans="1:18">
      <c r="A94" s="4"/>
      <c r="B94" s="4"/>
      <c r="C94" s="349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</row>
    <row r="95" spans="1:18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</row>
    <row r="96" spans="1:18">
      <c r="A96" s="4"/>
      <c r="B96" s="4"/>
      <c r="C96" s="732" t="s">
        <v>3</v>
      </c>
      <c r="D96" s="731"/>
      <c r="E96" s="731"/>
      <c r="F96" s="731"/>
      <c r="G96" s="731"/>
      <c r="H96" s="731"/>
      <c r="I96" s="731"/>
      <c r="J96" s="731"/>
      <c r="K96" s="731"/>
      <c r="L96" s="731"/>
      <c r="M96" s="731"/>
      <c r="N96" s="731"/>
    </row>
    <row r="97" spans="1:14">
      <c r="A97" s="4"/>
      <c r="B97" s="4"/>
      <c r="C97" s="732" t="s">
        <v>4</v>
      </c>
      <c r="D97" s="731"/>
      <c r="E97" s="731"/>
      <c r="F97" s="731"/>
      <c r="G97" s="731"/>
      <c r="H97" s="731"/>
      <c r="I97" s="731"/>
      <c r="J97" s="731"/>
      <c r="K97" s="731"/>
      <c r="L97" s="731"/>
      <c r="M97" s="731"/>
      <c r="N97" s="731"/>
    </row>
    <row r="98" spans="1:14">
      <c r="A98" s="4"/>
      <c r="B98" s="4"/>
      <c r="C98" s="732" t="s">
        <v>5</v>
      </c>
      <c r="D98" s="731"/>
      <c r="E98" s="731"/>
      <c r="F98" s="731"/>
      <c r="G98" s="731"/>
      <c r="H98" s="731"/>
      <c r="I98" s="731"/>
      <c r="J98" s="731"/>
      <c r="K98" s="731"/>
      <c r="L98" s="731"/>
      <c r="M98" s="731"/>
      <c r="N98" s="731"/>
    </row>
    <row r="99" spans="1:14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</row>
    <row r="100" spans="1:14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</row>
    <row r="101" spans="1:14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</row>
    <row r="102" spans="1:14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</row>
    <row r="103" spans="1:14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</row>
    <row r="104" spans="1:1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</row>
    <row r="105" spans="1:14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</row>
    <row r="106" spans="1:14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</row>
    <row r="107" spans="1:14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</row>
    <row r="108" spans="1:14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</row>
    <row r="109" spans="1:14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</row>
    <row r="110" spans="1:14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</row>
    <row r="111" spans="1:14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</row>
    <row r="112" spans="1:14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</row>
    <row r="113" spans="1:14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</row>
    <row r="114" spans="1:1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</row>
    <row r="115" spans="1:14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</row>
    <row r="116" spans="1:14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</row>
    <row r="117" spans="1:14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</row>
    <row r="118" spans="1:14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</row>
    <row r="119" spans="1:14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</row>
    <row r="120" spans="1:14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</row>
    <row r="121" spans="1:14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</row>
    <row r="122" spans="1:14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</row>
    <row r="123" spans="1:14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</row>
    <row r="124" spans="1:1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</row>
    <row r="125" spans="1:14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</row>
    <row r="126" spans="1:14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</row>
    <row r="127" spans="1:14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</row>
    <row r="128" spans="1:14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</row>
    <row r="129" spans="1:14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</row>
    <row r="130" spans="1:14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</row>
    <row r="131" spans="1:14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</row>
    <row r="132" spans="1:14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</row>
    <row r="133" spans="1:14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</row>
    <row r="134" spans="1:1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</row>
    <row r="135" spans="1:14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</row>
    <row r="136" spans="1:14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</row>
    <row r="137" spans="1:14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</row>
    <row r="138" spans="1:14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</row>
    <row r="139" spans="1:14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</row>
    <row r="140" spans="1:14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</row>
    <row r="141" spans="1:14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</row>
    <row r="142" spans="1:14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</row>
    <row r="143" spans="1:14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</row>
    <row r="144" spans="1:1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</row>
    <row r="145" spans="1:14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</row>
    <row r="146" spans="1:14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</row>
    <row r="147" spans="1:14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</row>
    <row r="148" spans="1:14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</row>
    <row r="149" spans="1:14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</row>
    <row r="150" spans="1:14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</row>
    <row r="151" spans="1:14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1:14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</row>
    <row r="153" spans="1:14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</row>
    <row r="154" spans="1:1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</row>
    <row r="155" spans="1:14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</row>
    <row r="156" spans="1:14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</row>
    <row r="157" spans="1:14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</row>
    <row r="158" spans="1:14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</row>
    <row r="159" spans="1:14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</row>
    <row r="160" spans="1:14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</row>
    <row r="161" spans="1:14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</row>
    <row r="162" spans="1:14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</row>
    <row r="163" spans="1:14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</row>
    <row r="164" spans="1:1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</row>
    <row r="165" spans="1:14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</row>
    <row r="166" spans="1:14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</row>
    <row r="167" spans="1:14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</row>
    <row r="168" spans="1:14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</row>
    <row r="169" spans="1:14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</row>
    <row r="170" spans="1:14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</row>
    <row r="171" spans="1:14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</row>
    <row r="172" spans="1:14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</row>
    <row r="173" spans="1:14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</row>
    <row r="174" spans="1:1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</row>
    <row r="175" spans="1:14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</row>
    <row r="176" spans="1:14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</row>
    <row r="177" spans="1:14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</row>
    <row r="178" spans="1:14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</row>
    <row r="179" spans="1:14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</row>
    <row r="180" spans="1:14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</row>
    <row r="181" spans="1:14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</row>
    <row r="182" spans="1:14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</row>
    <row r="183" spans="1:14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</row>
    <row r="184" spans="1:1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</row>
    <row r="185" spans="1:14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</row>
    <row r="186" spans="1:14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</row>
    <row r="187" spans="1:14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</row>
    <row r="188" spans="1:14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</row>
    <row r="189" spans="1:14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</row>
    <row r="190" spans="1:14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</row>
    <row r="191" spans="1:14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</row>
    <row r="192" spans="1:14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</row>
    <row r="193" spans="1:14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</row>
    <row r="194" spans="1:1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</row>
    <row r="195" spans="1:14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</row>
    <row r="196" spans="1:14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</row>
    <row r="197" spans="1:14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</row>
    <row r="198" spans="1:14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</row>
    <row r="199" spans="1:14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</row>
    <row r="200" spans="1:14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</row>
    <row r="201" spans="1:14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</row>
    <row r="202" spans="1:14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</row>
    <row r="203" spans="1:14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</row>
    <row r="204" spans="1:1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</row>
    <row r="205" spans="1:14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</row>
    <row r="206" spans="1:14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</row>
    <row r="207" spans="1:14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</row>
    <row r="208" spans="1:14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</row>
    <row r="209" spans="1:14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</row>
    <row r="210" spans="1:14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</row>
    <row r="211" spans="1:14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</row>
    <row r="212" spans="1:14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</row>
    <row r="213" spans="1:14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</row>
    <row r="214" spans="1:1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</row>
    <row r="215" spans="1:14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</row>
    <row r="216" spans="1:14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</row>
    <row r="217" spans="1:14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</row>
    <row r="218" spans="1:14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</row>
    <row r="219" spans="1:14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</row>
    <row r="220" spans="1:14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</row>
    <row r="221" spans="1:14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</row>
    <row r="222" spans="1:14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</row>
    <row r="223" spans="1:14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</row>
    <row r="224" spans="1:1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</row>
    <row r="225" spans="1:14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</row>
    <row r="226" spans="1:14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</row>
    <row r="227" spans="1:14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</row>
    <row r="228" spans="1:14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</row>
    <row r="229" spans="1:14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</row>
    <row r="230" spans="1:14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</row>
    <row r="231" spans="1:14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</row>
    <row r="232" spans="1:14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</row>
    <row r="233" spans="1:14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</row>
    <row r="234" spans="1:1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</row>
    <row r="235" spans="1:14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</row>
    <row r="236" spans="1:14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</row>
    <row r="237" spans="1:14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</row>
    <row r="238" spans="1:14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</row>
    <row r="239" spans="1:14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</row>
    <row r="240" spans="1:14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</row>
    <row r="241" spans="1:14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</row>
    <row r="242" spans="1:14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</row>
    <row r="243" spans="1:14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</row>
    <row r="244" spans="1:1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</row>
    <row r="245" spans="1:14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</row>
    <row r="246" spans="1:14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</row>
    <row r="247" spans="1:14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</row>
    <row r="248" spans="1:14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</row>
    <row r="249" spans="1:14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</row>
    <row r="250" spans="1:14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</row>
    <row r="251" spans="1:14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</row>
    <row r="252" spans="1:14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</row>
    <row r="253" spans="1:14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</row>
    <row r="254" spans="1:1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</row>
    <row r="255" spans="1:14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</row>
    <row r="256" spans="1:14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</row>
    <row r="257" spans="1:14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</row>
    <row r="258" spans="1:14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</row>
    <row r="259" spans="1:14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</row>
    <row r="260" spans="1:14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</row>
    <row r="261" spans="1:14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</row>
    <row r="262" spans="1:14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</row>
    <row r="263" spans="1:14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</row>
    <row r="264" spans="1:1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</row>
    <row r="265" spans="1:14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</row>
    <row r="266" spans="1:14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</row>
    <row r="267" spans="1:14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</row>
    <row r="268" spans="1:14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</row>
    <row r="269" spans="1:14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</row>
    <row r="270" spans="1:14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</row>
    <row r="271" spans="1:14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</row>
    <row r="272" spans="1:14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</row>
    <row r="273" spans="1:14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</row>
    <row r="274" spans="1:1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</row>
    <row r="275" spans="1:14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</row>
    <row r="276" spans="1:14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</row>
    <row r="277" spans="1:14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</row>
    <row r="278" spans="1:14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</row>
    <row r="279" spans="1:14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</row>
    <row r="280" spans="1:14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</row>
    <row r="281" spans="1:14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</row>
    <row r="282" spans="1:14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</row>
    <row r="283" spans="1:14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</row>
    <row r="284" spans="1:1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</row>
    <row r="285" spans="1:14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</row>
    <row r="286" spans="1:14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</row>
    <row r="287" spans="1:14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</row>
    <row r="288" spans="1:14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</row>
    <row r="289" spans="1:14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</row>
    <row r="290" spans="1:14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</row>
    <row r="291" spans="1:14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</row>
    <row r="292" spans="1:14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</row>
    <row r="293" spans="1:14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</row>
    <row r="294" spans="1:1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</row>
    <row r="295" spans="1:14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</row>
    <row r="296" spans="1:14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</row>
    <row r="297" spans="1:14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</row>
    <row r="298" spans="1:14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</row>
    <row r="299" spans="1:14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</row>
    <row r="300" spans="1:14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</row>
    <row r="301" spans="1:14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</row>
    <row r="302" spans="1:14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</row>
    <row r="303" spans="1:14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</row>
    <row r="304" spans="1:1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</row>
    <row r="305" spans="1:14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</row>
    <row r="306" spans="1:14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</row>
    <row r="307" spans="1:14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</row>
    <row r="308" spans="1:14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</row>
    <row r="309" spans="1:14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</row>
    <row r="310" spans="1:14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</row>
    <row r="311" spans="1:14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</row>
    <row r="312" spans="1:14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</row>
    <row r="313" spans="1:14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</row>
    <row r="314" spans="1:1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</row>
    <row r="315" spans="1:14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</row>
    <row r="316" spans="1:14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</row>
    <row r="317" spans="1:14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</row>
    <row r="318" spans="1:14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</row>
    <row r="319" spans="1:14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</row>
    <row r="320" spans="1:14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</row>
    <row r="321" spans="1:14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</row>
    <row r="322" spans="1:14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</row>
    <row r="323" spans="1:14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</row>
    <row r="324" spans="1:1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</row>
    <row r="325" spans="1:14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</row>
    <row r="326" spans="1:14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</row>
    <row r="327" spans="1:14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</row>
    <row r="328" spans="1:14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</row>
    <row r="329" spans="1:14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</row>
    <row r="330" spans="1:14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</row>
    <row r="331" spans="1:14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</row>
    <row r="332" spans="1:14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</row>
    <row r="333" spans="1:14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</row>
    <row r="334" spans="1:1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</row>
    <row r="335" spans="1:14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</row>
    <row r="336" spans="1:14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</row>
    <row r="337" spans="1:14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</row>
    <row r="338" spans="1:14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</row>
    <row r="339" spans="1:14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</row>
    <row r="340" spans="1:14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</row>
    <row r="341" spans="1:14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</row>
    <row r="342" spans="1:14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</row>
    <row r="343" spans="1:14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</row>
    <row r="344" spans="1:1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</row>
    <row r="345" spans="1:14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</row>
    <row r="346" spans="1:14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</row>
    <row r="347" spans="1:14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</row>
    <row r="348" spans="1:14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</row>
    <row r="349" spans="1:14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</row>
    <row r="350" spans="1:14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</row>
    <row r="351" spans="1:14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</row>
    <row r="352" spans="1:14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</row>
    <row r="353" spans="1:14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</row>
    <row r="354" spans="1:1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</row>
    <row r="355" spans="1:14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</row>
    <row r="356" spans="1:14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</row>
    <row r="357" spans="1:14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</row>
    <row r="358" spans="1:14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</row>
    <row r="359" spans="1:14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</row>
    <row r="360" spans="1:14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</row>
    <row r="361" spans="1:14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</row>
    <row r="362" spans="1:14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</row>
    <row r="363" spans="1:14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</row>
    <row r="364" spans="1:1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</row>
    <row r="365" spans="1:14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</row>
    <row r="366" spans="1:14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</row>
    <row r="367" spans="1:14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</row>
    <row r="368" spans="1:14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</row>
    <row r="369" spans="1:14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</row>
    <row r="370" spans="1:14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</row>
    <row r="371" spans="1:14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</row>
    <row r="372" spans="1:14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</row>
    <row r="373" spans="1:14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</row>
    <row r="374" spans="1:1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</row>
    <row r="375" spans="1:14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</row>
    <row r="376" spans="1:14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</row>
    <row r="377" spans="1:14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</row>
    <row r="378" spans="1:14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</row>
    <row r="379" spans="1:14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</row>
    <row r="380" spans="1:14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</row>
    <row r="381" spans="1:14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</row>
    <row r="382" spans="1:14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</row>
    <row r="383" spans="1:14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</row>
    <row r="384" spans="1:1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</row>
    <row r="385" spans="1:14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</row>
    <row r="386" spans="1:14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</row>
    <row r="387" spans="1:14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</row>
    <row r="388" spans="1:14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</row>
    <row r="389" spans="1:14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</row>
    <row r="390" spans="1:14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</row>
    <row r="391" spans="1:14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</row>
    <row r="392" spans="1:14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</row>
    <row r="393" spans="1:14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</row>
    <row r="394" spans="1:1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</row>
    <row r="395" spans="1:14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</row>
    <row r="396" spans="1:14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</row>
    <row r="397" spans="1:14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</row>
    <row r="398" spans="1:14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</row>
    <row r="399" spans="1:14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</row>
    <row r="400" spans="1:14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</row>
    <row r="401" spans="1:14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</row>
    <row r="402" spans="1:14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</row>
    <row r="403" spans="1:14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</row>
    <row r="404" spans="1:1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</row>
    <row r="405" spans="1:14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</row>
    <row r="406" spans="1:14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</row>
    <row r="407" spans="1:14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</row>
    <row r="408" spans="1:14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</row>
    <row r="409" spans="1:14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</row>
    <row r="410" spans="1:14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</row>
    <row r="411" spans="1:14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</row>
    <row r="412" spans="1:14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</row>
    <row r="413" spans="1:14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</row>
    <row r="414" spans="1: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</row>
    <row r="415" spans="1:14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</row>
    <row r="416" spans="1:14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</row>
    <row r="417" spans="1:14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</row>
    <row r="418" spans="1:14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</row>
    <row r="419" spans="1:14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</row>
    <row r="420" spans="1:14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</row>
    <row r="421" spans="1:14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</row>
    <row r="422" spans="1:14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</row>
    <row r="423" spans="1:14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</row>
    <row r="424" spans="1:1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</row>
    <row r="425" spans="1:14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</row>
    <row r="426" spans="1:14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</row>
    <row r="427" spans="1:14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</row>
    <row r="428" spans="1:14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</row>
    <row r="429" spans="1:14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</row>
    <row r="430" spans="1:14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</row>
    <row r="431" spans="1:14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</row>
    <row r="432" spans="1:14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</row>
    <row r="433" spans="1:14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</row>
    <row r="434" spans="1:1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</row>
    <row r="435" spans="1:14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</row>
    <row r="436" spans="1:14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</row>
    <row r="437" spans="1:14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</row>
    <row r="438" spans="1:14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</row>
    <row r="439" spans="1:14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</row>
    <row r="440" spans="1:14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</row>
    <row r="441" spans="1:14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</row>
    <row r="442" spans="1:14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</row>
    <row r="443" spans="1:14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</row>
    <row r="444" spans="1:1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</row>
    <row r="445" spans="1:14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</row>
    <row r="446" spans="1:14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</row>
    <row r="447" spans="1:14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</row>
    <row r="448" spans="1:14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</row>
    <row r="449" spans="1:14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</row>
    <row r="450" spans="1:14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</row>
    <row r="451" spans="1:14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</row>
    <row r="452" spans="1:14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</row>
    <row r="453" spans="1:14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</row>
    <row r="454" spans="1:1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</row>
    <row r="455" spans="1:14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</row>
    <row r="456" spans="1:14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</row>
    <row r="457" spans="1:14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</row>
    <row r="458" spans="1:14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</row>
    <row r="459" spans="1:14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</row>
    <row r="460" spans="1:14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</row>
    <row r="461" spans="1:14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</row>
    <row r="462" spans="1:14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</row>
    <row r="463" spans="1:14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</row>
    <row r="464" spans="1:1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</row>
    <row r="465" spans="1:14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</row>
    <row r="466" spans="1:14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</row>
    <row r="467" spans="1:14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</row>
    <row r="468" spans="1:14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</row>
    <row r="469" spans="1:14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</row>
    <row r="470" spans="1:14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</row>
    <row r="471" spans="1:14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</row>
    <row r="472" spans="1:14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</row>
    <row r="473" spans="1:14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</row>
    <row r="474" spans="1:1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</row>
    <row r="475" spans="1:14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</row>
    <row r="476" spans="1:14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</row>
    <row r="477" spans="1:14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</row>
    <row r="478" spans="1:14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</row>
    <row r="479" spans="1:14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</row>
    <row r="480" spans="1:14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</row>
    <row r="481" spans="1:14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</row>
    <row r="482" spans="1:14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</row>
    <row r="483" spans="1:14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</row>
    <row r="484" spans="1:1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</row>
    <row r="485" spans="1:14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</row>
    <row r="486" spans="1:14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</row>
    <row r="487" spans="1:14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</row>
    <row r="488" spans="1:14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</row>
    <row r="489" spans="1:14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</row>
    <row r="490" spans="1:14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</row>
    <row r="491" spans="1:14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</row>
    <row r="492" spans="1:14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</row>
    <row r="493" spans="1:14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</row>
    <row r="494" spans="1:1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</row>
    <row r="495" spans="1:14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</row>
    <row r="496" spans="1:14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</row>
    <row r="497" spans="1:14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</row>
    <row r="498" spans="1:14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</row>
    <row r="499" spans="1:14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</row>
    <row r="500" spans="1:14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</row>
    <row r="501" spans="1:14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</row>
    <row r="502" spans="1:14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</row>
    <row r="503" spans="1:14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</row>
    <row r="504" spans="1:1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</row>
    <row r="505" spans="1:14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</row>
    <row r="506" spans="1:14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</row>
    <row r="507" spans="1:14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</row>
    <row r="508" spans="1:14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</row>
    <row r="509" spans="1:14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</row>
    <row r="510" spans="1:14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</row>
    <row r="511" spans="1:14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</row>
    <row r="512" spans="1:14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</row>
    <row r="513" spans="1:14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</row>
    <row r="514" spans="1: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</row>
    <row r="515" spans="1:14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</row>
    <row r="516" spans="1:14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</row>
    <row r="517" spans="1:14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</row>
    <row r="518" spans="1:14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</row>
    <row r="519" spans="1:14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</row>
    <row r="520" spans="1:14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</row>
    <row r="521" spans="1:14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</row>
    <row r="522" spans="1:14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</row>
    <row r="523" spans="1:14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</row>
    <row r="524" spans="1:1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</row>
    <row r="525" spans="1:14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</row>
    <row r="526" spans="1:14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</row>
    <row r="527" spans="1:14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</row>
    <row r="528" spans="1:14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</row>
    <row r="529" spans="1:14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</row>
    <row r="530" spans="1:14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</row>
    <row r="531" spans="1:14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</row>
    <row r="532" spans="1:14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</row>
    <row r="533" spans="1:14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</row>
    <row r="534" spans="1:1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</row>
    <row r="535" spans="1:14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</row>
    <row r="536" spans="1:14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</row>
    <row r="537" spans="1:14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</row>
    <row r="538" spans="1:14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</row>
    <row r="539" spans="1:14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</row>
    <row r="540" spans="1:14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</row>
    <row r="541" spans="1:14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</row>
    <row r="542" spans="1:14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</row>
    <row r="543" spans="1:14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</row>
    <row r="544" spans="1:1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</row>
    <row r="545" spans="1:14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</row>
    <row r="546" spans="1:14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</row>
    <row r="547" spans="1:14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</row>
    <row r="548" spans="1:14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</row>
    <row r="549" spans="1:14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</row>
    <row r="550" spans="1:14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</row>
    <row r="551" spans="1:14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</row>
    <row r="552" spans="1:14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</row>
    <row r="553" spans="1:14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</row>
    <row r="554" spans="1:1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</row>
    <row r="555" spans="1:14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</row>
    <row r="556" spans="1:14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</row>
    <row r="557" spans="1:14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</row>
    <row r="558" spans="1:14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</row>
    <row r="559" spans="1:14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</row>
    <row r="560" spans="1:14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</row>
    <row r="561" spans="1:14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</row>
    <row r="562" spans="1:14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</row>
    <row r="563" spans="1:14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</row>
    <row r="564" spans="1:1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</row>
    <row r="565" spans="1:14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</row>
    <row r="566" spans="1:14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</row>
    <row r="567" spans="1:14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</row>
    <row r="568" spans="1:14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</row>
    <row r="569" spans="1:14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</row>
    <row r="570" spans="1:14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</row>
    <row r="571" spans="1:14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</row>
    <row r="572" spans="1:14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</row>
    <row r="573" spans="1:14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</row>
    <row r="574" spans="1:1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</row>
    <row r="575" spans="1:14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</row>
    <row r="576" spans="1:14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</row>
    <row r="577" spans="1:14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</row>
    <row r="578" spans="1:14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</row>
    <row r="579" spans="1:14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</row>
    <row r="580" spans="1:14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</row>
    <row r="581" spans="1:14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</row>
    <row r="582" spans="1:14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</row>
    <row r="583" spans="1:14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</row>
    <row r="584" spans="1:1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</row>
    <row r="585" spans="1:14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</row>
    <row r="586" spans="1:14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</row>
    <row r="587" spans="1:14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</row>
    <row r="588" spans="1:14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</row>
    <row r="589" spans="1:14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</row>
    <row r="590" spans="1:14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</row>
    <row r="591" spans="1:14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</row>
    <row r="592" spans="1:14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</row>
    <row r="593" spans="1:14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</row>
    <row r="594" spans="1:1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</row>
    <row r="595" spans="1:14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</row>
    <row r="596" spans="1:14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</row>
    <row r="597" spans="1:14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</row>
    <row r="598" spans="1:14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</row>
    <row r="599" spans="1:14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</row>
    <row r="600" spans="1:14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</row>
    <row r="601" spans="1:14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</row>
    <row r="602" spans="1:14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</row>
    <row r="603" spans="1:14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</row>
    <row r="604" spans="1:1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</row>
    <row r="605" spans="1:14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</row>
    <row r="606" spans="1:14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</row>
    <row r="607" spans="1:14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</row>
    <row r="608" spans="1:14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</row>
    <row r="609" spans="1:14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</row>
    <row r="610" spans="1:14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</row>
    <row r="611" spans="1:14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</row>
    <row r="612" spans="1:14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</row>
    <row r="613" spans="1:14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</row>
    <row r="614" spans="1: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</row>
    <row r="615" spans="1:14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</row>
    <row r="616" spans="1:14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</row>
    <row r="617" spans="1:14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</row>
    <row r="618" spans="1:14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</row>
    <row r="619" spans="1:14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</row>
    <row r="620" spans="1:14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</row>
    <row r="621" spans="1:14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</row>
    <row r="622" spans="1:14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</row>
    <row r="623" spans="1:14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</row>
    <row r="624" spans="1:1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</row>
    <row r="625" spans="1:14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</row>
    <row r="626" spans="1:14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</row>
    <row r="627" spans="1:14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</row>
    <row r="628" spans="1:14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</row>
    <row r="629" spans="1:14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</row>
    <row r="630" spans="1:14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</row>
    <row r="631" spans="1:14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</row>
    <row r="632" spans="1:14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</row>
    <row r="633" spans="1:14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</row>
    <row r="634" spans="1:1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</row>
    <row r="635" spans="1:14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</row>
    <row r="636" spans="1:14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</row>
    <row r="637" spans="1:14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</row>
    <row r="638" spans="1:14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</row>
    <row r="639" spans="1:14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</row>
    <row r="640" spans="1:14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</row>
    <row r="641" spans="1:14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</row>
    <row r="642" spans="1:14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</row>
    <row r="643" spans="1:14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</row>
    <row r="644" spans="1:1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</row>
    <row r="645" spans="1:14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</row>
    <row r="646" spans="1:14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</row>
    <row r="647" spans="1:14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</row>
    <row r="648" spans="1:14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</row>
    <row r="649" spans="1:14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</row>
    <row r="650" spans="1:14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</row>
    <row r="651" spans="1:14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</row>
    <row r="652" spans="1:14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</row>
    <row r="653" spans="1:14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</row>
    <row r="654" spans="1:1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</row>
    <row r="655" spans="1:14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</row>
    <row r="656" spans="1:14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</row>
    <row r="657" spans="1:14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</row>
    <row r="658" spans="1:14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</row>
    <row r="659" spans="1:14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</row>
    <row r="660" spans="1:14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</row>
    <row r="661" spans="1:14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</row>
    <row r="662" spans="1:14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</row>
    <row r="663" spans="1:14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</row>
    <row r="664" spans="1:1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</row>
    <row r="665" spans="1:14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</row>
    <row r="666" spans="1:14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</row>
    <row r="667" spans="1:14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</row>
    <row r="668" spans="1:14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</row>
    <row r="669" spans="1:14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</row>
    <row r="670" spans="1:14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</row>
    <row r="671" spans="1:14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</row>
    <row r="672" spans="1:14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</row>
    <row r="673" spans="1:14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</row>
    <row r="674" spans="1:1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</row>
    <row r="675" spans="1:14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</row>
    <row r="676" spans="1:14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</row>
    <row r="677" spans="1:14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</row>
    <row r="678" spans="1:14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</row>
    <row r="679" spans="1:14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</row>
    <row r="680" spans="1:14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</row>
    <row r="681" spans="1:14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</row>
    <row r="682" spans="1:14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</row>
    <row r="683" spans="1:14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</row>
    <row r="684" spans="1:1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</row>
    <row r="685" spans="1:14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</row>
    <row r="686" spans="1:14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</row>
    <row r="687" spans="1:14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</row>
    <row r="688" spans="1:14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</row>
    <row r="689" spans="1:14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</row>
    <row r="690" spans="1:14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</row>
    <row r="691" spans="1:14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</row>
    <row r="692" spans="1:14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</row>
    <row r="693" spans="1:14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</row>
    <row r="694" spans="1:1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</row>
    <row r="695" spans="1:14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</row>
    <row r="696" spans="1:14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</row>
    <row r="697" spans="1:14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</row>
    <row r="698" spans="1:14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</row>
    <row r="699" spans="1:14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</row>
    <row r="700" spans="1:14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</row>
    <row r="701" spans="1:14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</row>
    <row r="702" spans="1:14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</row>
    <row r="703" spans="1:14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</row>
    <row r="704" spans="1:1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</row>
    <row r="705" spans="1:14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</row>
    <row r="706" spans="1:14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</row>
    <row r="707" spans="1:14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</row>
    <row r="708" spans="1:14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</row>
    <row r="709" spans="1:14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</row>
    <row r="710" spans="1:14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</row>
    <row r="711" spans="1:14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</row>
    <row r="712" spans="1:14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</row>
    <row r="713" spans="1:14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</row>
    <row r="714" spans="1:1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</row>
    <row r="715" spans="1:14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</row>
    <row r="716" spans="1:14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</row>
    <row r="717" spans="1:14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</row>
    <row r="718" spans="1:14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</row>
    <row r="719" spans="1:14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</row>
    <row r="720" spans="1:14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</row>
    <row r="721" spans="1:14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</row>
    <row r="722" spans="1:14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</row>
    <row r="723" spans="1:14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</row>
    <row r="724" spans="1:1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</row>
    <row r="725" spans="1:14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</row>
    <row r="726" spans="1:14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</row>
    <row r="727" spans="1:14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</row>
    <row r="728" spans="1:14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</row>
    <row r="729" spans="1:14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</row>
    <row r="730" spans="1:14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</row>
    <row r="731" spans="1:14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</row>
    <row r="732" spans="1:14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</row>
    <row r="733" spans="1:14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</row>
    <row r="734" spans="1:1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</row>
    <row r="735" spans="1:14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</row>
    <row r="736" spans="1:14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</row>
    <row r="737" spans="1:14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</row>
    <row r="738" spans="1:14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</row>
    <row r="739" spans="1:14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</row>
    <row r="740" spans="1:14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</row>
    <row r="741" spans="1:14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</row>
    <row r="742" spans="1:14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</row>
    <row r="743" spans="1:14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</row>
    <row r="744" spans="1:1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</row>
    <row r="745" spans="1:14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</row>
    <row r="746" spans="1:14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</row>
    <row r="747" spans="1:14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</row>
    <row r="748" spans="1:14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</row>
    <row r="749" spans="1:14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</row>
    <row r="750" spans="1:14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</row>
    <row r="751" spans="1:14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</row>
    <row r="752" spans="1:14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</row>
    <row r="753" spans="1:14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</row>
    <row r="754" spans="1:1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</row>
    <row r="755" spans="1:14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</row>
    <row r="756" spans="1:14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</row>
    <row r="757" spans="1:14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</row>
    <row r="758" spans="1:14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</row>
    <row r="759" spans="1:14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</row>
    <row r="760" spans="1:14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</row>
    <row r="761" spans="1:14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</row>
    <row r="762" spans="1:14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</row>
    <row r="763" spans="1:14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</row>
    <row r="764" spans="1:1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</row>
    <row r="765" spans="1:14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</row>
    <row r="766" spans="1:14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</row>
    <row r="767" spans="1:14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</row>
    <row r="768" spans="1:14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</row>
    <row r="769" spans="1:14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</row>
    <row r="770" spans="1:14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</row>
    <row r="771" spans="1:14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</row>
    <row r="772" spans="1:14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</row>
    <row r="773" spans="1:14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</row>
    <row r="774" spans="1:1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</row>
    <row r="775" spans="1:14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</row>
    <row r="776" spans="1:14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</row>
    <row r="777" spans="1:14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</row>
    <row r="778" spans="1:14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</row>
    <row r="779" spans="1:14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</row>
    <row r="780" spans="1:14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</row>
    <row r="781" spans="1:14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</row>
    <row r="782" spans="1:14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</row>
    <row r="783" spans="1:14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</row>
    <row r="784" spans="1:1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</row>
    <row r="785" spans="1:14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</row>
    <row r="786" spans="1:14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</row>
    <row r="787" spans="1:14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</row>
    <row r="788" spans="1:14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</row>
    <row r="789" spans="1:14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</row>
    <row r="790" spans="1:14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</row>
    <row r="791" spans="1:14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</row>
    <row r="792" spans="1:14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</row>
    <row r="793" spans="1:14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</row>
    <row r="794" spans="1:1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</row>
    <row r="795" spans="1:14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</row>
    <row r="796" spans="1:14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</row>
    <row r="797" spans="1:14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</row>
    <row r="798" spans="1:14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</row>
    <row r="799" spans="1:14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</row>
    <row r="800" spans="1:14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</row>
    <row r="801" spans="1:14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</row>
    <row r="802" spans="1:14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</row>
    <row r="803" spans="1:14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</row>
    <row r="804" spans="1:1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</row>
    <row r="805" spans="1:14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</row>
    <row r="806" spans="1:14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</row>
    <row r="807" spans="1:14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</row>
    <row r="808" spans="1:14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</row>
    <row r="809" spans="1:14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</row>
    <row r="810" spans="1:14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</row>
    <row r="811" spans="1:14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</row>
    <row r="812" spans="1:14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</row>
    <row r="813" spans="1:14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</row>
    <row r="814" spans="1:1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</row>
    <row r="815" spans="1:14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</row>
    <row r="816" spans="1:14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</row>
    <row r="817" spans="1:14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</row>
    <row r="818" spans="1:14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</row>
    <row r="819" spans="1:14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</row>
    <row r="820" spans="1:14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</row>
    <row r="821" spans="1:14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</row>
    <row r="822" spans="1:14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</row>
    <row r="823" spans="1:14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</row>
    <row r="824" spans="1:1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</row>
    <row r="825" spans="1:14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</row>
    <row r="826" spans="1:14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</row>
    <row r="827" spans="1:14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</row>
    <row r="828" spans="1:14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</row>
    <row r="829" spans="1:14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</row>
    <row r="830" spans="1:14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</row>
    <row r="831" spans="1:14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</row>
    <row r="832" spans="1:14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</row>
    <row r="833" spans="1:14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</row>
    <row r="834" spans="1:1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</row>
    <row r="835" spans="1:14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</row>
    <row r="836" spans="1:14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</row>
    <row r="837" spans="1:14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</row>
    <row r="838" spans="1:14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</row>
    <row r="839" spans="1:14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</row>
    <row r="840" spans="1:14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</row>
    <row r="841" spans="1:14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</row>
    <row r="842" spans="1:14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</row>
    <row r="843" spans="1:14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</row>
    <row r="844" spans="1:1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</row>
    <row r="845" spans="1:14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</row>
    <row r="846" spans="1:14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</row>
    <row r="847" spans="1:14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</row>
    <row r="848" spans="1:14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</row>
    <row r="849" spans="1:14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</row>
    <row r="850" spans="1:14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</row>
    <row r="851" spans="1:14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</row>
    <row r="852" spans="1:14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</row>
    <row r="853" spans="1:14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</row>
    <row r="854" spans="1:1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</row>
    <row r="855" spans="1:14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</row>
    <row r="856" spans="1:14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</row>
    <row r="857" spans="1:14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</row>
    <row r="858" spans="1:14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</row>
    <row r="859" spans="1:14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</row>
    <row r="860" spans="1:14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</row>
    <row r="861" spans="1:14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</row>
    <row r="862" spans="1:14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</row>
    <row r="863" spans="1:14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</row>
    <row r="864" spans="1:1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</row>
    <row r="865" spans="1:14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</row>
    <row r="866" spans="1:14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</row>
    <row r="867" spans="1:14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</row>
    <row r="868" spans="1:14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</row>
    <row r="869" spans="1:14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</row>
    <row r="870" spans="1:14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</row>
    <row r="871" spans="1:14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</row>
    <row r="872" spans="1:14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</row>
    <row r="873" spans="1:14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</row>
    <row r="874" spans="1:1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</row>
    <row r="875" spans="1:14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</row>
    <row r="876" spans="1:14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</row>
    <row r="877" spans="1:14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</row>
    <row r="878" spans="1:14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</row>
    <row r="879" spans="1:14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</row>
    <row r="880" spans="1:14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</row>
    <row r="881" spans="1:14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</row>
    <row r="882" spans="1:14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</row>
    <row r="883" spans="1:14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</row>
    <row r="884" spans="1:1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</row>
    <row r="885" spans="1:14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</row>
    <row r="886" spans="1:14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</row>
    <row r="887" spans="1:14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</row>
    <row r="888" spans="1:14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</row>
    <row r="889" spans="1:14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</row>
    <row r="890" spans="1:14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</row>
    <row r="891" spans="1:14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</row>
    <row r="892" spans="1:14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</row>
    <row r="893" spans="1:14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</row>
    <row r="894" spans="1:1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</row>
    <row r="895" spans="1:14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</row>
    <row r="896" spans="1:14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</row>
    <row r="897" spans="1:14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</row>
    <row r="898" spans="1:14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</row>
    <row r="899" spans="1:14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</row>
    <row r="900" spans="1:14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</row>
    <row r="901" spans="1:14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</row>
    <row r="902" spans="1:14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</row>
    <row r="903" spans="1:14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</row>
    <row r="904" spans="1:1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</row>
    <row r="905" spans="1:14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</row>
    <row r="906" spans="1:14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</row>
    <row r="907" spans="1:14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</row>
    <row r="908" spans="1:14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</row>
    <row r="909" spans="1:14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</row>
    <row r="910" spans="1:14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</row>
    <row r="911" spans="1:14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</row>
    <row r="912" spans="1:14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</row>
    <row r="913" spans="1:14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</row>
    <row r="914" spans="1:1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</row>
    <row r="915" spans="1:14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</row>
    <row r="916" spans="1:14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</row>
    <row r="917" spans="1:14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</row>
    <row r="918" spans="1:14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</row>
    <row r="919" spans="1:14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</row>
    <row r="920" spans="1:14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</row>
    <row r="921" spans="1:14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</row>
    <row r="922" spans="1:14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</row>
    <row r="923" spans="1:14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</row>
    <row r="924" spans="1:1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</row>
    <row r="925" spans="1:14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</row>
    <row r="926" spans="1:14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</row>
    <row r="927" spans="1:14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</row>
    <row r="928" spans="1:14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</row>
    <row r="929" spans="1:14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</row>
    <row r="930" spans="1:14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</row>
    <row r="931" spans="1:14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</row>
    <row r="932" spans="1:14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</row>
    <row r="933" spans="1:14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</row>
    <row r="934" spans="1:1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</row>
    <row r="935" spans="1:14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</row>
    <row r="936" spans="1:14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</row>
    <row r="937" spans="1:14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</row>
    <row r="938" spans="1:14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</row>
    <row r="939" spans="1:14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</row>
    <row r="940" spans="1:14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</row>
    <row r="941" spans="1:14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</row>
    <row r="942" spans="1:14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</row>
    <row r="943" spans="1:14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</row>
    <row r="944" spans="1:1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</row>
    <row r="945" spans="1:14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</row>
    <row r="946" spans="1:14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</row>
    <row r="947" spans="1:14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</row>
    <row r="948" spans="1:14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</row>
    <row r="949" spans="1:14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</row>
    <row r="950" spans="1:14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</row>
    <row r="951" spans="1:14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</row>
    <row r="952" spans="1:14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</row>
    <row r="953" spans="1:14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</row>
    <row r="954" spans="1:1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</row>
    <row r="955" spans="1:14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</row>
    <row r="956" spans="1:14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</row>
    <row r="957" spans="1:14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</row>
    <row r="958" spans="1:14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</row>
    <row r="959" spans="1:14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</row>
    <row r="960" spans="1:14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</row>
    <row r="961" spans="1:14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</row>
    <row r="962" spans="1:14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</row>
    <row r="963" spans="1:14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</row>
    <row r="964" spans="1:1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</row>
    <row r="965" spans="1:14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</row>
    <row r="966" spans="1:14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</row>
    <row r="967" spans="1:14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</row>
    <row r="968" spans="1:14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</row>
    <row r="969" spans="1:14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</row>
    <row r="970" spans="1:14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</row>
    <row r="971" spans="1:14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</row>
    <row r="972" spans="1:14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</row>
    <row r="973" spans="1:14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</row>
    <row r="974" spans="1:1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</row>
    <row r="975" spans="1:14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</row>
    <row r="976" spans="1:14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</row>
    <row r="977" spans="1:14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</row>
    <row r="978" spans="1:14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</row>
    <row r="979" spans="1:14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</row>
    <row r="980" spans="1:14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</row>
    <row r="981" spans="1:14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</row>
    <row r="982" spans="1:14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</row>
    <row r="983" spans="1:14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</row>
    <row r="984" spans="1:1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</row>
    <row r="985" spans="1:14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</row>
    <row r="986" spans="1:14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</row>
    <row r="987" spans="1:14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</row>
    <row r="988" spans="1:14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</row>
    <row r="989" spans="1:14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</row>
    <row r="990" spans="1:14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</row>
    <row r="991" spans="1:14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</row>
    <row r="992" spans="1:14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</row>
    <row r="993" spans="1:14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</row>
    <row r="994" spans="1:14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</row>
    <row r="995" spans="1:14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</row>
    <row r="996" spans="1:14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</row>
    <row r="997" spans="1:14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</row>
    <row r="998" spans="1:14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</row>
    <row r="999" spans="1:14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</row>
    <row r="1000" spans="1:14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</row>
  </sheetData>
  <mergeCells count="27">
    <mergeCell ref="C4:L4"/>
    <mergeCell ref="C13:C14"/>
    <mergeCell ref="C46:M46"/>
    <mergeCell ref="C5:L5"/>
    <mergeCell ref="C6:L6"/>
    <mergeCell ref="C35:M35"/>
    <mergeCell ref="C8:L9"/>
    <mergeCell ref="C11:M11"/>
    <mergeCell ref="C25:C26"/>
    <mergeCell ref="C23:M23"/>
    <mergeCell ref="C7:K7"/>
    <mergeCell ref="D89:N89"/>
    <mergeCell ref="D88:N88"/>
    <mergeCell ref="C80:M80"/>
    <mergeCell ref="C62:M62"/>
    <mergeCell ref="D84:N84"/>
    <mergeCell ref="D82:M82"/>
    <mergeCell ref="D83:N83"/>
    <mergeCell ref="D85:N85"/>
    <mergeCell ref="D86:N86"/>
    <mergeCell ref="D87:N87"/>
    <mergeCell ref="C96:N96"/>
    <mergeCell ref="C97:N97"/>
    <mergeCell ref="C98:N98"/>
    <mergeCell ref="D90:N90"/>
    <mergeCell ref="D92:N92"/>
    <mergeCell ref="D91:N9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0"/>
  <sheetViews>
    <sheetView showGridLines="0" workbookViewId="0"/>
  </sheetViews>
  <sheetFormatPr baseColWidth="10" defaultColWidth="15.140625" defaultRowHeight="15" customHeight="1"/>
  <cols>
    <col min="1" max="1" width="26.42578125" customWidth="1"/>
    <col min="2" max="2" width="5.85546875" customWidth="1"/>
    <col min="3" max="3" width="10.42578125" customWidth="1"/>
    <col min="4" max="26" width="7.5703125" customWidth="1"/>
  </cols>
  <sheetData>
    <row r="1" spans="1:11">
      <c r="A1" s="4"/>
      <c r="B1" s="4"/>
      <c r="C1" s="4"/>
    </row>
    <row r="2" spans="1:11">
      <c r="A2" s="4"/>
      <c r="B2" s="4"/>
      <c r="C2" s="4"/>
    </row>
    <row r="3" spans="1:11">
      <c r="A3" s="4"/>
      <c r="B3" s="4"/>
      <c r="C3" s="4"/>
    </row>
    <row r="4" spans="1:11" ht="15.75" customHeight="1">
      <c r="A4" s="4"/>
      <c r="B4" s="4"/>
      <c r="C4" s="4"/>
    </row>
    <row r="5" spans="1:11" ht="15.75" customHeight="1">
      <c r="A5" s="4"/>
      <c r="B5" s="4"/>
      <c r="C5" s="9"/>
      <c r="D5" s="10"/>
      <c r="E5" s="10"/>
      <c r="F5" s="10"/>
      <c r="G5" s="10"/>
      <c r="H5" s="10"/>
      <c r="I5" s="10"/>
      <c r="J5" s="10"/>
      <c r="K5" s="11"/>
    </row>
    <row r="6" spans="1:11" ht="15.75" customHeight="1">
      <c r="A6" s="4"/>
      <c r="B6" s="4"/>
      <c r="C6" s="763" t="s">
        <v>0</v>
      </c>
      <c r="D6" s="724"/>
      <c r="E6" s="724"/>
      <c r="F6" s="724"/>
      <c r="G6" s="724"/>
      <c r="H6" s="724"/>
      <c r="I6" s="724"/>
      <c r="J6" s="724"/>
      <c r="K6" s="745"/>
    </row>
    <row r="7" spans="1:11" ht="15.75" customHeight="1">
      <c r="A7" s="4"/>
      <c r="B7" s="4"/>
      <c r="C7" s="763" t="s">
        <v>1</v>
      </c>
      <c r="D7" s="724"/>
      <c r="E7" s="724"/>
      <c r="F7" s="724"/>
      <c r="G7" s="724"/>
      <c r="H7" s="724"/>
      <c r="I7" s="724"/>
      <c r="J7" s="724"/>
      <c r="K7" s="745"/>
    </row>
    <row r="8" spans="1:11" ht="15.75" customHeight="1">
      <c r="A8" s="4"/>
      <c r="B8" s="4"/>
      <c r="C8" s="763" t="s">
        <v>2</v>
      </c>
      <c r="D8" s="724"/>
      <c r="E8" s="724"/>
      <c r="F8" s="724"/>
      <c r="G8" s="724"/>
      <c r="H8" s="724"/>
      <c r="I8" s="724"/>
      <c r="J8" s="724"/>
      <c r="K8" s="745"/>
    </row>
    <row r="9" spans="1:11">
      <c r="A9" s="4"/>
      <c r="B9" s="4"/>
      <c r="C9" s="764"/>
      <c r="D9" s="724"/>
      <c r="E9" s="724"/>
      <c r="F9" s="724"/>
      <c r="G9" s="724"/>
      <c r="H9" s="724"/>
      <c r="I9" s="724"/>
      <c r="J9" s="724"/>
      <c r="K9" s="745"/>
    </row>
    <row r="10" spans="1:11">
      <c r="A10" s="4"/>
      <c r="B10" s="4"/>
      <c r="C10" s="864" t="s">
        <v>42</v>
      </c>
      <c r="D10" s="724"/>
      <c r="E10" s="724"/>
      <c r="F10" s="724"/>
      <c r="G10" s="724"/>
      <c r="H10" s="724"/>
      <c r="I10" s="724"/>
      <c r="J10" s="724"/>
      <c r="K10" s="745"/>
    </row>
    <row r="11" spans="1:11" ht="15.75" customHeight="1">
      <c r="A11" s="4"/>
      <c r="B11" s="4"/>
      <c r="C11" s="747"/>
      <c r="D11" s="748"/>
      <c r="E11" s="748"/>
      <c r="F11" s="748"/>
      <c r="G11" s="748"/>
      <c r="H11" s="748"/>
      <c r="I11" s="748"/>
      <c r="J11" s="748"/>
      <c r="K11" s="749"/>
    </row>
    <row r="12" spans="1:11" ht="15.75" customHeight="1">
      <c r="A12" s="4"/>
      <c r="B12" s="4"/>
      <c r="C12" s="4"/>
    </row>
    <row r="13" spans="1:11">
      <c r="A13" s="4"/>
      <c r="B13" s="4"/>
      <c r="C13" s="4"/>
    </row>
    <row r="14" spans="1:11">
      <c r="A14" s="732" t="s">
        <v>3</v>
      </c>
      <c r="B14" s="731"/>
      <c r="C14" s="4"/>
    </row>
    <row r="15" spans="1:11">
      <c r="A15" s="732" t="s">
        <v>43</v>
      </c>
      <c r="B15" s="731"/>
      <c r="C15" s="4"/>
    </row>
    <row r="16" spans="1:11">
      <c r="A16" s="732" t="s">
        <v>9</v>
      </c>
      <c r="B16" s="731"/>
      <c r="C16" s="4"/>
    </row>
    <row r="17" spans="1:3">
      <c r="A17" s="4"/>
      <c r="B17" s="4"/>
      <c r="C17" s="4"/>
    </row>
    <row r="18" spans="1:3">
      <c r="A18" s="4"/>
      <c r="B18" s="4"/>
      <c r="C18" s="4"/>
    </row>
    <row r="19" spans="1:3">
      <c r="A19" s="4"/>
      <c r="B19" s="4"/>
      <c r="C19" s="4"/>
    </row>
    <row r="20" spans="1:3">
      <c r="A20" s="4"/>
      <c r="B20" s="4"/>
      <c r="C20" s="4"/>
    </row>
    <row r="21" spans="1:3">
      <c r="A21" s="4"/>
      <c r="B21" s="4"/>
      <c r="C21" s="4"/>
    </row>
    <row r="22" spans="1:3">
      <c r="A22" s="4"/>
      <c r="B22" s="4"/>
      <c r="C22" s="4"/>
    </row>
    <row r="23" spans="1:3">
      <c r="A23" s="4"/>
      <c r="B23" s="4"/>
      <c r="C23" s="4"/>
    </row>
    <row r="24" spans="1:3">
      <c r="A24" s="4"/>
      <c r="B24" s="4"/>
      <c r="C24" s="4"/>
    </row>
    <row r="25" spans="1:3">
      <c r="A25" s="4"/>
      <c r="B25" s="4"/>
      <c r="C25" s="4"/>
    </row>
    <row r="26" spans="1:3">
      <c r="A26" s="732"/>
      <c r="B26" s="731"/>
      <c r="C26" s="4"/>
    </row>
    <row r="27" spans="1:3">
      <c r="A27" s="732"/>
      <c r="B27" s="731"/>
      <c r="C27" s="4"/>
    </row>
    <row r="28" spans="1:3">
      <c r="A28" s="732"/>
      <c r="B28" s="731"/>
      <c r="C28" s="4"/>
    </row>
    <row r="29" spans="1:3">
      <c r="A29" s="3"/>
      <c r="B29" s="3"/>
      <c r="C29" s="4"/>
    </row>
    <row r="30" spans="1:3">
      <c r="A30" s="3"/>
      <c r="B30" s="3"/>
      <c r="C30" s="4"/>
    </row>
    <row r="31" spans="1:3">
      <c r="A31" s="3"/>
      <c r="B31" s="3"/>
      <c r="C31" s="4"/>
    </row>
    <row r="32" spans="1:3">
      <c r="A32" s="3"/>
      <c r="B32" s="3"/>
      <c r="C32" s="4"/>
    </row>
    <row r="33" spans="1:3">
      <c r="A33" s="3"/>
      <c r="B33" s="3"/>
      <c r="C33" s="4"/>
    </row>
    <row r="34" spans="1:3">
      <c r="A34" s="3"/>
      <c r="B34" s="3"/>
      <c r="C34" s="4"/>
    </row>
    <row r="35" spans="1:3">
      <c r="A35" s="3"/>
      <c r="B35" s="3"/>
      <c r="C35" s="4"/>
    </row>
    <row r="36" spans="1:3">
      <c r="A36" s="3"/>
      <c r="B36" s="3"/>
      <c r="C36" s="4"/>
    </row>
    <row r="37" spans="1:3">
      <c r="A37" s="3"/>
      <c r="B37" s="3"/>
      <c r="C37" s="4"/>
    </row>
    <row r="38" spans="1:3">
      <c r="A38" s="3"/>
      <c r="B38" s="3"/>
      <c r="C38" s="4"/>
    </row>
    <row r="39" spans="1:3">
      <c r="A39" s="3"/>
      <c r="B39" s="3"/>
      <c r="C39" s="4"/>
    </row>
    <row r="40" spans="1:3">
      <c r="A40" s="3"/>
      <c r="B40" s="3"/>
      <c r="C40" s="4"/>
    </row>
    <row r="41" spans="1:3">
      <c r="A41" s="4"/>
      <c r="B41" s="4"/>
      <c r="C41" s="4"/>
    </row>
    <row r="42" spans="1:3">
      <c r="A42" s="4"/>
      <c r="B42" s="4"/>
      <c r="C42" s="4"/>
    </row>
    <row r="43" spans="1:3">
      <c r="A43" s="732" t="s">
        <v>3</v>
      </c>
      <c r="B43" s="731"/>
      <c r="C43" s="4"/>
    </row>
    <row r="44" spans="1:3">
      <c r="A44" s="732" t="s">
        <v>43</v>
      </c>
      <c r="B44" s="731"/>
      <c r="C44" s="4"/>
    </row>
    <row r="45" spans="1:3">
      <c r="A45" s="732" t="s">
        <v>9</v>
      </c>
      <c r="B45" s="731"/>
      <c r="C45" s="4"/>
    </row>
    <row r="46" spans="1:3">
      <c r="A46" s="4"/>
      <c r="B46" s="4"/>
      <c r="C46" s="4"/>
    </row>
    <row r="47" spans="1:3">
      <c r="A47" s="4"/>
      <c r="B47" s="4"/>
      <c r="C47" s="4"/>
    </row>
    <row r="48" spans="1:3">
      <c r="A48" s="4"/>
      <c r="B48" s="4"/>
      <c r="C48" s="4"/>
    </row>
    <row r="49" spans="1:3">
      <c r="A49" s="4"/>
      <c r="B49" s="4"/>
      <c r="C49" s="4"/>
    </row>
    <row r="50" spans="1:3">
      <c r="A50" s="4"/>
      <c r="B50" s="4"/>
      <c r="C50" s="4"/>
    </row>
    <row r="51" spans="1:3">
      <c r="A51" s="4"/>
      <c r="B51" s="4"/>
      <c r="C51" s="4"/>
    </row>
    <row r="52" spans="1:3">
      <c r="A52" s="4"/>
      <c r="B52" s="4"/>
      <c r="C52" s="4"/>
    </row>
    <row r="53" spans="1:3">
      <c r="A53" s="4"/>
      <c r="B53" s="4"/>
      <c r="C53" s="4"/>
    </row>
    <row r="54" spans="1:3">
      <c r="A54" s="4"/>
      <c r="B54" s="4"/>
      <c r="C54" s="4"/>
    </row>
    <row r="55" spans="1:3">
      <c r="A55" s="4"/>
      <c r="B55" s="4"/>
      <c r="C55" s="4"/>
    </row>
    <row r="56" spans="1:3">
      <c r="A56" s="4"/>
      <c r="B56" s="4"/>
      <c r="C56" s="4"/>
    </row>
    <row r="57" spans="1:3">
      <c r="A57" s="4"/>
      <c r="B57" s="4"/>
      <c r="C57" s="4"/>
    </row>
    <row r="58" spans="1:3">
      <c r="A58" s="4"/>
      <c r="B58" s="4"/>
      <c r="C58" s="4"/>
    </row>
    <row r="59" spans="1:3">
      <c r="A59" s="4"/>
      <c r="B59" s="4"/>
      <c r="C59" s="4"/>
    </row>
    <row r="60" spans="1:3">
      <c r="A60" s="4"/>
      <c r="B60" s="4"/>
      <c r="C60" s="4"/>
    </row>
    <row r="61" spans="1:3">
      <c r="A61" s="4"/>
      <c r="B61" s="4"/>
      <c r="C61" s="4"/>
    </row>
    <row r="62" spans="1:3">
      <c r="A62" s="4"/>
      <c r="B62" s="4"/>
      <c r="C62" s="4"/>
    </row>
    <row r="63" spans="1:3">
      <c r="A63" s="4"/>
      <c r="B63" s="4"/>
      <c r="C63" s="4"/>
    </row>
    <row r="64" spans="1:3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732" t="s">
        <v>3</v>
      </c>
      <c r="B128" s="731"/>
      <c r="C128" s="4"/>
    </row>
    <row r="129" spans="1:3">
      <c r="A129" s="732" t="s">
        <v>43</v>
      </c>
      <c r="B129" s="731"/>
      <c r="C129" s="4"/>
    </row>
    <row r="130" spans="1:3">
      <c r="A130" s="732" t="s">
        <v>9</v>
      </c>
      <c r="B130" s="731"/>
      <c r="C130" s="4"/>
    </row>
    <row r="131" spans="1:3">
      <c r="A131" s="4"/>
      <c r="B131" s="4"/>
      <c r="C131" s="4"/>
    </row>
    <row r="132" spans="1:3">
      <c r="A132" s="4"/>
      <c r="B132" s="4"/>
      <c r="C132" s="4"/>
    </row>
    <row r="133" spans="1:3">
      <c r="A133" s="4"/>
      <c r="B133" s="4"/>
      <c r="C133" s="4"/>
    </row>
    <row r="134" spans="1:3">
      <c r="A134" s="4"/>
      <c r="B134" s="4"/>
      <c r="C134" s="4"/>
    </row>
    <row r="135" spans="1:3">
      <c r="A135" s="4"/>
      <c r="B135" s="4"/>
      <c r="C135" s="4"/>
    </row>
    <row r="136" spans="1:3">
      <c r="A136" s="4"/>
      <c r="B136" s="4"/>
      <c r="C136" s="4"/>
    </row>
    <row r="137" spans="1:3">
      <c r="A137" s="4"/>
      <c r="B137" s="4"/>
      <c r="C137" s="4"/>
    </row>
    <row r="138" spans="1:3">
      <c r="A138" s="4"/>
      <c r="B138" s="4"/>
      <c r="C138" s="4"/>
    </row>
    <row r="139" spans="1:3">
      <c r="A139" s="4"/>
      <c r="B139" s="4"/>
      <c r="C139" s="4"/>
    </row>
    <row r="140" spans="1:3">
      <c r="A140" s="4"/>
      <c r="B140" s="4"/>
      <c r="C140" s="4"/>
    </row>
    <row r="141" spans="1:3">
      <c r="A141" s="4"/>
      <c r="B141" s="4"/>
      <c r="C141" s="4"/>
    </row>
    <row r="142" spans="1:3">
      <c r="A142" s="4"/>
      <c r="B142" s="4"/>
      <c r="C142" s="4"/>
    </row>
    <row r="143" spans="1:3">
      <c r="A143" s="4"/>
      <c r="B143" s="4"/>
      <c r="C143" s="4"/>
    </row>
    <row r="144" spans="1:3">
      <c r="A144" s="4"/>
      <c r="B144" s="4"/>
      <c r="C144" s="4"/>
    </row>
    <row r="145" spans="1:3">
      <c r="A145" s="4"/>
      <c r="B145" s="4"/>
      <c r="C145" s="4"/>
    </row>
    <row r="146" spans="1:3">
      <c r="A146" s="4"/>
      <c r="B146" s="4"/>
      <c r="C146" s="4"/>
    </row>
    <row r="147" spans="1:3">
      <c r="A147" s="4"/>
      <c r="B147" s="4"/>
      <c r="C147" s="4"/>
    </row>
    <row r="148" spans="1:3">
      <c r="A148" s="4"/>
      <c r="B148" s="4"/>
      <c r="C148" s="4"/>
    </row>
    <row r="149" spans="1:3">
      <c r="A149" s="4"/>
      <c r="B149" s="4"/>
      <c r="C149" s="4"/>
    </row>
    <row r="150" spans="1:3">
      <c r="A150" s="4"/>
      <c r="B150" s="4"/>
      <c r="C150" s="4"/>
    </row>
    <row r="151" spans="1:3">
      <c r="A151" s="4"/>
      <c r="B151" s="4"/>
      <c r="C151" s="4"/>
    </row>
    <row r="152" spans="1:3">
      <c r="A152" s="4"/>
      <c r="B152" s="4"/>
      <c r="C152" s="4"/>
    </row>
    <row r="153" spans="1:3">
      <c r="A153" s="4"/>
      <c r="B153" s="4"/>
      <c r="C153" s="4"/>
    </row>
    <row r="154" spans="1:3">
      <c r="A154" s="4"/>
      <c r="B154" s="4"/>
      <c r="C154" s="4"/>
    </row>
    <row r="155" spans="1:3">
      <c r="A155" s="4"/>
      <c r="B155" s="4"/>
      <c r="C155" s="4"/>
    </row>
    <row r="156" spans="1:3">
      <c r="A156" s="4"/>
      <c r="B156" s="4"/>
      <c r="C156" s="4"/>
    </row>
    <row r="157" spans="1:3">
      <c r="A157" s="4"/>
      <c r="B157" s="4"/>
      <c r="C157" s="4"/>
    </row>
    <row r="158" spans="1:3">
      <c r="A158" s="4"/>
      <c r="B158" s="4"/>
      <c r="C158" s="4"/>
    </row>
    <row r="159" spans="1:3">
      <c r="A159" s="4"/>
      <c r="B159" s="4"/>
      <c r="C159" s="4"/>
    </row>
    <row r="160" spans="1:3">
      <c r="A160" s="4"/>
      <c r="B160" s="4"/>
      <c r="C160" s="4"/>
    </row>
    <row r="161" spans="1:7">
      <c r="A161" s="4"/>
      <c r="B161" s="4"/>
      <c r="C161" s="4"/>
    </row>
    <row r="162" spans="1:7">
      <c r="A162" s="4"/>
      <c r="B162" s="4"/>
      <c r="C162" s="4"/>
      <c r="F162" s="732"/>
      <c r="G162" s="731"/>
    </row>
    <row r="163" spans="1:7">
      <c r="A163" s="4"/>
      <c r="B163" s="4"/>
      <c r="C163" s="4"/>
      <c r="F163" s="732"/>
      <c r="G163" s="731"/>
    </row>
    <row r="164" spans="1:7">
      <c r="A164" s="4"/>
      <c r="B164" s="4"/>
      <c r="C164" s="4"/>
      <c r="F164" s="732"/>
      <c r="G164" s="731"/>
    </row>
    <row r="165" spans="1:7">
      <c r="A165" s="4"/>
      <c r="B165" s="4"/>
      <c r="C165" s="4"/>
    </row>
    <row r="166" spans="1:7">
      <c r="A166" s="4"/>
      <c r="B166" s="4"/>
      <c r="C166" s="4"/>
    </row>
    <row r="167" spans="1:7">
      <c r="A167" s="4"/>
      <c r="B167" s="4"/>
      <c r="C167" s="4"/>
    </row>
    <row r="168" spans="1:7">
      <c r="A168" s="4"/>
      <c r="B168" s="4"/>
      <c r="C168" s="4"/>
    </row>
    <row r="169" spans="1:7">
      <c r="A169" s="4"/>
      <c r="B169" s="4"/>
      <c r="C169" s="4"/>
    </row>
    <row r="170" spans="1:7">
      <c r="A170" s="4"/>
      <c r="B170" s="4"/>
      <c r="C170" s="4"/>
    </row>
    <row r="171" spans="1:7">
      <c r="A171" s="4"/>
      <c r="B171" s="4"/>
      <c r="C171" s="4"/>
    </row>
    <row r="172" spans="1:7">
      <c r="A172" s="4"/>
      <c r="B172" s="4"/>
      <c r="C172" s="4"/>
    </row>
    <row r="173" spans="1:7">
      <c r="A173" s="4"/>
      <c r="B173" s="4"/>
      <c r="C173" s="4"/>
    </row>
    <row r="174" spans="1:7">
      <c r="A174" s="4"/>
      <c r="B174" s="4"/>
      <c r="C174" s="4"/>
    </row>
    <row r="175" spans="1:7">
      <c r="A175" s="4"/>
      <c r="B175" s="4"/>
      <c r="C175" s="4"/>
    </row>
    <row r="176" spans="1:7">
      <c r="A176" s="4"/>
      <c r="B176" s="4"/>
      <c r="C176" s="4"/>
    </row>
    <row r="177" spans="1:3">
      <c r="A177" s="4"/>
      <c r="B177" s="4"/>
      <c r="C177" s="4"/>
    </row>
    <row r="178" spans="1:3">
      <c r="A178" s="4"/>
      <c r="B178" s="4"/>
      <c r="C178" s="4"/>
    </row>
    <row r="179" spans="1:3">
      <c r="A179" s="4"/>
      <c r="B179" s="4"/>
      <c r="C179" s="4"/>
    </row>
    <row r="180" spans="1:3">
      <c r="A180" s="4"/>
      <c r="B180" s="4"/>
      <c r="C180" s="4"/>
    </row>
    <row r="181" spans="1:3">
      <c r="A181" s="4"/>
      <c r="B181" s="4"/>
      <c r="C181" s="4"/>
    </row>
    <row r="182" spans="1:3">
      <c r="A182" s="4"/>
      <c r="B182" s="4"/>
      <c r="C182" s="4"/>
    </row>
    <row r="183" spans="1:3">
      <c r="A183" s="4"/>
      <c r="B183" s="4"/>
      <c r="C183" s="4"/>
    </row>
    <row r="184" spans="1:3">
      <c r="A184" s="4"/>
      <c r="B184" s="4"/>
      <c r="C184" s="4"/>
    </row>
    <row r="185" spans="1:3">
      <c r="A185" s="4"/>
      <c r="B185" s="4"/>
      <c r="C185" s="4"/>
    </row>
    <row r="186" spans="1:3">
      <c r="A186" s="4"/>
      <c r="B186" s="4"/>
      <c r="C186" s="4"/>
    </row>
    <row r="187" spans="1:3">
      <c r="A187" s="4"/>
      <c r="B187" s="4"/>
      <c r="C187" s="4"/>
    </row>
    <row r="188" spans="1:3">
      <c r="A188" s="4"/>
      <c r="B188" s="4"/>
      <c r="C188" s="4"/>
    </row>
    <row r="189" spans="1:3">
      <c r="A189" s="4"/>
      <c r="B189" s="4"/>
      <c r="C189" s="4"/>
    </row>
    <row r="190" spans="1:3">
      <c r="A190" s="4"/>
      <c r="B190" s="4"/>
      <c r="C190" s="4"/>
    </row>
    <row r="191" spans="1:3">
      <c r="A191" s="4"/>
      <c r="B191" s="4"/>
      <c r="C191" s="4"/>
    </row>
    <row r="192" spans="1:3">
      <c r="A192" s="4"/>
      <c r="B192" s="4"/>
      <c r="C192" s="4"/>
    </row>
    <row r="193" spans="1:3">
      <c r="A193" s="4"/>
      <c r="B193" s="4"/>
      <c r="C193" s="4"/>
    </row>
    <row r="194" spans="1:3">
      <c r="A194" s="4"/>
      <c r="B194" s="4"/>
      <c r="C194" s="4"/>
    </row>
    <row r="195" spans="1:3">
      <c r="A195" s="4"/>
      <c r="B195" s="4"/>
      <c r="C195" s="4"/>
    </row>
    <row r="196" spans="1:3">
      <c r="A196" s="4"/>
      <c r="B196" s="4"/>
      <c r="C196" s="4"/>
    </row>
    <row r="197" spans="1:3">
      <c r="A197" s="4"/>
      <c r="B197" s="4"/>
      <c r="C197" s="4"/>
    </row>
    <row r="198" spans="1:3">
      <c r="A198" s="4"/>
      <c r="B198" s="4"/>
      <c r="C198" s="4"/>
    </row>
    <row r="199" spans="1:3">
      <c r="A199" s="4"/>
      <c r="B199" s="4"/>
      <c r="C199" s="4"/>
    </row>
    <row r="200" spans="1:3">
      <c r="A200" s="4"/>
      <c r="B200" s="4"/>
      <c r="C200" s="4"/>
    </row>
    <row r="201" spans="1:3">
      <c r="A201" s="4"/>
      <c r="B201" s="4"/>
      <c r="C201" s="4"/>
    </row>
    <row r="202" spans="1:3">
      <c r="A202" s="4"/>
      <c r="B202" s="4"/>
      <c r="C202" s="4"/>
    </row>
    <row r="203" spans="1:3">
      <c r="A203" s="4"/>
      <c r="B203" s="4"/>
      <c r="C203" s="4"/>
    </row>
    <row r="204" spans="1:3">
      <c r="A204" s="4"/>
      <c r="B204" s="4"/>
      <c r="C204" s="4"/>
    </row>
    <row r="205" spans="1:3">
      <c r="A205" s="4"/>
      <c r="B205" s="4"/>
      <c r="C205" s="4"/>
    </row>
    <row r="206" spans="1:3">
      <c r="A206" s="4"/>
      <c r="B206" s="4"/>
      <c r="C206" s="4"/>
    </row>
    <row r="207" spans="1:3">
      <c r="A207" s="4"/>
      <c r="B207" s="4"/>
      <c r="C207" s="4"/>
    </row>
    <row r="208" spans="1:3">
      <c r="A208" s="4"/>
      <c r="B208" s="4"/>
      <c r="C208" s="4"/>
    </row>
    <row r="209" spans="1:8">
      <c r="A209" s="4"/>
      <c r="B209" s="4"/>
      <c r="C209" s="4"/>
      <c r="F209" s="732"/>
      <c r="G209" s="731"/>
    </row>
    <row r="210" spans="1:8">
      <c r="A210" s="4"/>
      <c r="B210" s="4"/>
      <c r="C210" s="4"/>
      <c r="F210" s="732"/>
      <c r="G210" s="731"/>
    </row>
    <row r="211" spans="1:8">
      <c r="A211" s="4"/>
      <c r="B211" s="4"/>
      <c r="C211" s="4"/>
      <c r="F211" s="732"/>
      <c r="G211" s="731"/>
    </row>
    <row r="212" spans="1:8">
      <c r="A212" s="4"/>
      <c r="B212" s="4"/>
      <c r="C212" s="4"/>
    </row>
    <row r="213" spans="1:8">
      <c r="A213" s="4"/>
      <c r="B213" s="4"/>
      <c r="C213" s="4"/>
    </row>
    <row r="214" spans="1:8">
      <c r="A214" s="4"/>
      <c r="B214" s="4"/>
      <c r="C214" s="4"/>
    </row>
    <row r="215" spans="1:8">
      <c r="A215" s="4"/>
      <c r="B215" s="4"/>
      <c r="C215" s="4"/>
    </row>
    <row r="216" spans="1:8">
      <c r="A216" s="4"/>
      <c r="B216" s="4"/>
      <c r="C216" s="4"/>
    </row>
    <row r="217" spans="1:8">
      <c r="A217" s="4"/>
      <c r="B217" s="4"/>
      <c r="C217" s="4"/>
    </row>
    <row r="218" spans="1:8">
      <c r="A218" s="4"/>
      <c r="B218" s="4"/>
      <c r="C218" s="4"/>
    </row>
    <row r="219" spans="1:8">
      <c r="A219" s="4"/>
      <c r="B219" s="4"/>
      <c r="C219" s="4"/>
    </row>
    <row r="220" spans="1:8">
      <c r="A220" s="4"/>
      <c r="B220" s="4"/>
      <c r="C220" s="4"/>
    </row>
    <row r="221" spans="1:8">
      <c r="A221" s="4"/>
      <c r="B221" s="4"/>
      <c r="C221" s="4"/>
    </row>
    <row r="222" spans="1:8">
      <c r="A222" s="4"/>
      <c r="B222" s="4"/>
      <c r="C222" s="4"/>
    </row>
    <row r="223" spans="1:8">
      <c r="A223" s="4"/>
      <c r="B223" s="4"/>
      <c r="C223" s="4"/>
    </row>
    <row r="224" spans="1:8">
      <c r="A224" s="4"/>
      <c r="B224" s="4"/>
      <c r="C224" s="4"/>
      <c r="G224" s="732" t="s">
        <v>3</v>
      </c>
      <c r="H224" s="731"/>
    </row>
    <row r="225" spans="1:8">
      <c r="A225" s="4"/>
      <c r="B225" s="4"/>
      <c r="C225" s="4"/>
      <c r="G225" s="732" t="s">
        <v>43</v>
      </c>
      <c r="H225" s="731"/>
    </row>
    <row r="226" spans="1:8">
      <c r="A226" s="4"/>
      <c r="B226" s="4"/>
      <c r="C226" s="4"/>
      <c r="G226" s="732" t="s">
        <v>9</v>
      </c>
      <c r="H226" s="731"/>
    </row>
    <row r="227" spans="1:8">
      <c r="A227" s="4"/>
      <c r="B227" s="4"/>
      <c r="C227" s="4"/>
    </row>
    <row r="228" spans="1:8">
      <c r="A228" s="4"/>
      <c r="B228" s="4"/>
      <c r="C228" s="4"/>
    </row>
    <row r="229" spans="1:8">
      <c r="A229" s="4"/>
      <c r="B229" s="4"/>
      <c r="C229" s="4"/>
    </row>
    <row r="230" spans="1:8">
      <c r="A230" s="4"/>
      <c r="B230" s="4"/>
      <c r="C230" s="4"/>
    </row>
    <row r="231" spans="1:8">
      <c r="A231" s="4"/>
      <c r="B231" s="4"/>
      <c r="C231" s="4"/>
    </row>
    <row r="232" spans="1:8">
      <c r="A232" s="4"/>
      <c r="B232" s="4"/>
      <c r="C232" s="4"/>
    </row>
    <row r="233" spans="1:8">
      <c r="A233" s="4"/>
      <c r="B233" s="4"/>
      <c r="C233" s="4"/>
    </row>
    <row r="234" spans="1:8">
      <c r="A234" s="4"/>
      <c r="B234" s="4"/>
      <c r="C234" s="4"/>
    </row>
    <row r="235" spans="1:8">
      <c r="A235" s="4"/>
      <c r="B235" s="4"/>
      <c r="C235" s="4"/>
    </row>
    <row r="236" spans="1:8">
      <c r="A236" s="4"/>
      <c r="B236" s="4"/>
      <c r="C236" s="4"/>
    </row>
    <row r="237" spans="1:8">
      <c r="A237" s="4"/>
      <c r="B237" s="4"/>
      <c r="C237" s="4"/>
    </row>
    <row r="238" spans="1:8">
      <c r="A238" s="4"/>
      <c r="B238" s="4"/>
      <c r="C238" s="4"/>
    </row>
    <row r="239" spans="1:8">
      <c r="A239" s="4"/>
      <c r="B239" s="4"/>
      <c r="C239" s="4"/>
    </row>
    <row r="240" spans="1:8">
      <c r="A240" s="4"/>
      <c r="B240" s="4"/>
      <c r="C240" s="4"/>
    </row>
    <row r="241" spans="1:3">
      <c r="A241" s="4"/>
      <c r="B241" s="4"/>
      <c r="C241" s="4"/>
    </row>
    <row r="242" spans="1:3">
      <c r="A242" s="4"/>
      <c r="B242" s="4"/>
      <c r="C242" s="4"/>
    </row>
    <row r="243" spans="1:3">
      <c r="A243" s="4"/>
      <c r="B243" s="4"/>
      <c r="C243" s="4"/>
    </row>
    <row r="244" spans="1:3">
      <c r="A244" s="4"/>
      <c r="B244" s="4"/>
      <c r="C244" s="4"/>
    </row>
    <row r="245" spans="1:3">
      <c r="A245" s="4"/>
      <c r="B245" s="4"/>
      <c r="C245" s="4"/>
    </row>
    <row r="246" spans="1:3">
      <c r="A246" s="4"/>
      <c r="B246" s="4"/>
      <c r="C246" s="4"/>
    </row>
    <row r="247" spans="1:3">
      <c r="A247" s="4"/>
      <c r="B247" s="4"/>
      <c r="C247" s="4"/>
    </row>
    <row r="248" spans="1:3">
      <c r="A248" s="4"/>
      <c r="B248" s="4"/>
      <c r="C248" s="4"/>
    </row>
    <row r="249" spans="1:3">
      <c r="A249" s="4"/>
      <c r="B249" s="4"/>
      <c r="C249" s="4"/>
    </row>
    <row r="250" spans="1:3">
      <c r="A250" s="4"/>
      <c r="B250" s="4"/>
      <c r="C250" s="4"/>
    </row>
    <row r="251" spans="1:3">
      <c r="A251" s="4"/>
      <c r="B251" s="4"/>
      <c r="C251" s="4"/>
    </row>
    <row r="252" spans="1:3">
      <c r="A252" s="4"/>
      <c r="B252" s="4"/>
      <c r="C252" s="4"/>
    </row>
    <row r="253" spans="1:3">
      <c r="A253" s="4"/>
      <c r="B253" s="4"/>
      <c r="C253" s="4"/>
    </row>
    <row r="254" spans="1:3">
      <c r="A254" s="4"/>
      <c r="B254" s="4"/>
      <c r="C254" s="4"/>
    </row>
    <row r="255" spans="1:3">
      <c r="A255" s="4"/>
      <c r="B255" s="4"/>
      <c r="C255" s="4"/>
    </row>
    <row r="256" spans="1:3">
      <c r="A256" s="4"/>
      <c r="B256" s="4"/>
      <c r="C256" s="4"/>
    </row>
    <row r="257" spans="1:3">
      <c r="A257" s="4"/>
      <c r="B257" s="4"/>
      <c r="C257" s="4"/>
    </row>
    <row r="258" spans="1:3">
      <c r="A258" s="4"/>
      <c r="B258" s="4"/>
      <c r="C258" s="4"/>
    </row>
    <row r="259" spans="1:3">
      <c r="A259" s="4"/>
      <c r="B259" s="4"/>
      <c r="C259" s="4"/>
    </row>
    <row r="260" spans="1:3">
      <c r="A260" s="4"/>
      <c r="B260" s="4"/>
      <c r="C260" s="4"/>
    </row>
    <row r="261" spans="1:3">
      <c r="A261" s="4"/>
      <c r="B261" s="4"/>
      <c r="C261" s="4"/>
    </row>
    <row r="262" spans="1:3">
      <c r="A262" s="4"/>
      <c r="B262" s="4"/>
      <c r="C262" s="4"/>
    </row>
    <row r="263" spans="1:3">
      <c r="A263" s="4"/>
      <c r="B263" s="4"/>
      <c r="C263" s="4"/>
    </row>
    <row r="264" spans="1:3">
      <c r="A264" s="4"/>
      <c r="B264" s="4"/>
      <c r="C264" s="4"/>
    </row>
    <row r="265" spans="1:3">
      <c r="A265" s="4"/>
      <c r="B265" s="4"/>
      <c r="C265" s="4"/>
    </row>
    <row r="266" spans="1:3">
      <c r="A266" s="4"/>
      <c r="B266" s="4"/>
      <c r="C266" s="4"/>
    </row>
    <row r="267" spans="1:3">
      <c r="A267" s="4"/>
      <c r="B267" s="4"/>
      <c r="C267" s="4"/>
    </row>
    <row r="268" spans="1:3">
      <c r="A268" s="4"/>
      <c r="B268" s="4"/>
      <c r="C268" s="4"/>
    </row>
    <row r="269" spans="1:3">
      <c r="A269" s="4"/>
      <c r="B269" s="4"/>
      <c r="C269" s="4"/>
    </row>
    <row r="270" spans="1:3">
      <c r="A270" s="4"/>
      <c r="B270" s="4"/>
      <c r="C270" s="4"/>
    </row>
    <row r="271" spans="1:3">
      <c r="A271" s="4"/>
      <c r="B271" s="4"/>
      <c r="C271" s="4"/>
    </row>
    <row r="272" spans="1:3">
      <c r="A272" s="4"/>
      <c r="B272" s="4"/>
      <c r="C272" s="4"/>
    </row>
    <row r="273" spans="1:3">
      <c r="A273" s="4"/>
      <c r="B273" s="4"/>
      <c r="C273" s="4"/>
    </row>
    <row r="274" spans="1:3">
      <c r="A274" s="4"/>
      <c r="B274" s="4"/>
      <c r="C274" s="4"/>
    </row>
    <row r="275" spans="1:3">
      <c r="A275" s="4"/>
      <c r="B275" s="4"/>
      <c r="C275" s="4"/>
    </row>
    <row r="276" spans="1:3">
      <c r="A276" s="4"/>
      <c r="B276" s="4"/>
      <c r="C276" s="4"/>
    </row>
    <row r="277" spans="1:3">
      <c r="A277" s="4"/>
      <c r="B277" s="4"/>
      <c r="C277" s="4"/>
    </row>
    <row r="278" spans="1:3">
      <c r="A278" s="4"/>
      <c r="B278" s="4"/>
      <c r="C278" s="4"/>
    </row>
    <row r="279" spans="1:3">
      <c r="A279" s="4"/>
      <c r="B279" s="4"/>
      <c r="C279" s="4"/>
    </row>
    <row r="280" spans="1:3">
      <c r="A280" s="4"/>
      <c r="B280" s="4"/>
      <c r="C280" s="4"/>
    </row>
    <row r="281" spans="1:3">
      <c r="A281" s="4"/>
      <c r="B281" s="4"/>
      <c r="C281" s="4"/>
    </row>
    <row r="282" spans="1:3">
      <c r="A282" s="4"/>
      <c r="B282" s="4"/>
      <c r="C282" s="4"/>
    </row>
    <row r="283" spans="1:3">
      <c r="A283" s="4"/>
      <c r="B283" s="4"/>
      <c r="C283" s="4"/>
    </row>
    <row r="284" spans="1:3">
      <c r="A284" s="4"/>
      <c r="B284" s="4"/>
      <c r="C284" s="4"/>
    </row>
    <row r="285" spans="1:3">
      <c r="A285" s="4"/>
      <c r="B285" s="4"/>
      <c r="C285" s="4"/>
    </row>
    <row r="286" spans="1:3">
      <c r="A286" s="4"/>
      <c r="B286" s="4"/>
      <c r="C286" s="4"/>
    </row>
    <row r="287" spans="1:3">
      <c r="A287" s="4"/>
      <c r="B287" s="4"/>
      <c r="C287" s="4"/>
    </row>
    <row r="288" spans="1:3">
      <c r="A288" s="4"/>
      <c r="B288" s="4"/>
      <c r="C288" s="4"/>
    </row>
    <row r="289" spans="1:3">
      <c r="A289" s="4"/>
      <c r="B289" s="4"/>
      <c r="C289" s="4"/>
    </row>
    <row r="290" spans="1:3">
      <c r="A290" s="4"/>
      <c r="B290" s="4"/>
      <c r="C290" s="4"/>
    </row>
    <row r="291" spans="1:3">
      <c r="A291" s="4"/>
      <c r="B291" s="4"/>
      <c r="C291" s="4"/>
    </row>
    <row r="292" spans="1:3">
      <c r="A292" s="4"/>
      <c r="B292" s="4"/>
      <c r="C292" s="4"/>
    </row>
    <row r="293" spans="1:3">
      <c r="A293" s="4"/>
      <c r="B293" s="4"/>
      <c r="C293" s="4"/>
    </row>
    <row r="294" spans="1:3">
      <c r="A294" s="4"/>
      <c r="B294" s="4"/>
      <c r="C294" s="4"/>
    </row>
    <row r="295" spans="1:3">
      <c r="A295" s="4"/>
      <c r="B295" s="4"/>
      <c r="C295" s="4"/>
    </row>
    <row r="296" spans="1:3">
      <c r="A296" s="4"/>
      <c r="B296" s="4"/>
      <c r="C296" s="4"/>
    </row>
    <row r="297" spans="1:3">
      <c r="A297" s="4"/>
      <c r="B297" s="4"/>
      <c r="C297" s="4"/>
    </row>
    <row r="298" spans="1:3">
      <c r="A298" s="4"/>
      <c r="B298" s="4"/>
      <c r="C298" s="4"/>
    </row>
    <row r="299" spans="1:3">
      <c r="A299" s="4"/>
      <c r="B299" s="4"/>
      <c r="C299" s="4"/>
    </row>
    <row r="300" spans="1:3">
      <c r="A300" s="4"/>
      <c r="B300" s="4"/>
      <c r="C300" s="4"/>
    </row>
    <row r="301" spans="1:3">
      <c r="A301" s="4"/>
      <c r="B301" s="4"/>
      <c r="C301" s="4"/>
    </row>
    <row r="302" spans="1:3">
      <c r="A302" s="4"/>
      <c r="B302" s="4"/>
      <c r="C302" s="4"/>
    </row>
    <row r="303" spans="1:3">
      <c r="A303" s="4"/>
      <c r="B303" s="4"/>
      <c r="C303" s="4"/>
    </row>
    <row r="304" spans="1:3">
      <c r="A304" s="4"/>
      <c r="B304" s="4"/>
      <c r="C304" s="4"/>
    </row>
    <row r="305" spans="1:3">
      <c r="A305" s="4"/>
      <c r="B305" s="4"/>
      <c r="C305" s="4"/>
    </row>
    <row r="306" spans="1:3">
      <c r="A306" s="4"/>
      <c r="B306" s="4"/>
      <c r="C306" s="4"/>
    </row>
    <row r="307" spans="1:3">
      <c r="A307" s="4"/>
      <c r="B307" s="4"/>
      <c r="C307" s="4"/>
    </row>
    <row r="308" spans="1:3">
      <c r="A308" s="4"/>
      <c r="B308" s="4"/>
      <c r="C308" s="4"/>
    </row>
    <row r="309" spans="1:3">
      <c r="A309" s="4"/>
      <c r="B309" s="4"/>
      <c r="C309" s="4"/>
    </row>
    <row r="310" spans="1:3">
      <c r="A310" s="4"/>
      <c r="B310" s="4"/>
      <c r="C310" s="4"/>
    </row>
    <row r="311" spans="1:3">
      <c r="A311" s="4"/>
      <c r="B311" s="4"/>
      <c r="C311" s="4"/>
    </row>
    <row r="312" spans="1:3">
      <c r="A312" s="4"/>
      <c r="B312" s="4"/>
      <c r="C312" s="4"/>
    </row>
    <row r="313" spans="1:3">
      <c r="A313" s="4"/>
      <c r="B313" s="4"/>
      <c r="C313" s="4"/>
    </row>
    <row r="314" spans="1:3">
      <c r="A314" s="4"/>
      <c r="B314" s="4"/>
      <c r="C314" s="4"/>
    </row>
    <row r="315" spans="1:3">
      <c r="A315" s="4"/>
      <c r="B315" s="4"/>
      <c r="C315" s="4"/>
    </row>
    <row r="316" spans="1:3">
      <c r="A316" s="4"/>
      <c r="B316" s="4"/>
      <c r="C316" s="4"/>
    </row>
    <row r="317" spans="1:3">
      <c r="A317" s="4"/>
      <c r="B317" s="4"/>
      <c r="C317" s="4"/>
    </row>
    <row r="318" spans="1:3">
      <c r="A318" s="4"/>
      <c r="B318" s="4"/>
      <c r="C318" s="4"/>
    </row>
    <row r="319" spans="1:3">
      <c r="A319" s="4"/>
      <c r="B319" s="4"/>
      <c r="C319" s="4"/>
    </row>
    <row r="320" spans="1:3">
      <c r="A320" s="4"/>
      <c r="B320" s="4"/>
      <c r="C320" s="4"/>
    </row>
    <row r="321" spans="1:3">
      <c r="A321" s="4"/>
      <c r="B321" s="4"/>
      <c r="C321" s="4"/>
    </row>
    <row r="322" spans="1:3">
      <c r="A322" s="4"/>
      <c r="B322" s="4"/>
      <c r="C322" s="4"/>
    </row>
    <row r="323" spans="1:3">
      <c r="A323" s="4"/>
      <c r="B323" s="4"/>
      <c r="C323" s="4"/>
    </row>
    <row r="324" spans="1:3">
      <c r="A324" s="4"/>
      <c r="B324" s="4"/>
      <c r="C324" s="4"/>
    </row>
    <row r="325" spans="1:3">
      <c r="A325" s="4"/>
      <c r="B325" s="4"/>
      <c r="C325" s="4"/>
    </row>
    <row r="326" spans="1:3">
      <c r="A326" s="4"/>
      <c r="B326" s="4"/>
      <c r="C326" s="4"/>
    </row>
    <row r="327" spans="1:3">
      <c r="A327" s="4"/>
      <c r="B327" s="4"/>
      <c r="C327" s="4"/>
    </row>
    <row r="328" spans="1:3">
      <c r="A328" s="4"/>
      <c r="B328" s="4"/>
      <c r="C328" s="4"/>
    </row>
    <row r="329" spans="1:3">
      <c r="A329" s="4"/>
      <c r="B329" s="4"/>
      <c r="C329" s="4"/>
    </row>
    <row r="330" spans="1:3">
      <c r="A330" s="4"/>
      <c r="B330" s="4"/>
      <c r="C330" s="4"/>
    </row>
    <row r="331" spans="1:3">
      <c r="A331" s="4"/>
      <c r="B331" s="4"/>
      <c r="C331" s="4"/>
    </row>
    <row r="332" spans="1:3">
      <c r="A332" s="4"/>
      <c r="B332" s="4"/>
      <c r="C332" s="4"/>
    </row>
    <row r="333" spans="1:3">
      <c r="A333" s="4"/>
      <c r="B333" s="4"/>
      <c r="C333" s="4"/>
    </row>
    <row r="334" spans="1:3">
      <c r="A334" s="4"/>
      <c r="B334" s="4"/>
      <c r="C334" s="4"/>
    </row>
    <row r="335" spans="1:3">
      <c r="A335" s="4"/>
      <c r="B335" s="4"/>
      <c r="C335" s="4"/>
    </row>
    <row r="336" spans="1:3">
      <c r="A336" s="4"/>
      <c r="B336" s="4"/>
      <c r="C336" s="4"/>
    </row>
    <row r="337" spans="1:3">
      <c r="A337" s="4"/>
      <c r="B337" s="4"/>
      <c r="C337" s="4"/>
    </row>
    <row r="338" spans="1:3">
      <c r="A338" s="4"/>
      <c r="B338" s="4"/>
      <c r="C338" s="4"/>
    </row>
    <row r="339" spans="1:3">
      <c r="A339" s="4"/>
      <c r="B339" s="4"/>
      <c r="C339" s="4"/>
    </row>
    <row r="340" spans="1:3">
      <c r="A340" s="4"/>
      <c r="B340" s="4"/>
      <c r="C340" s="4"/>
    </row>
    <row r="341" spans="1:3">
      <c r="A341" s="4"/>
      <c r="B341" s="4"/>
      <c r="C341" s="4"/>
    </row>
    <row r="342" spans="1:3">
      <c r="A342" s="4"/>
      <c r="B342" s="4"/>
      <c r="C342" s="4"/>
    </row>
    <row r="343" spans="1:3">
      <c r="A343" s="4"/>
      <c r="B343" s="4"/>
      <c r="C343" s="4"/>
    </row>
    <row r="344" spans="1:3">
      <c r="A344" s="4"/>
      <c r="B344" s="4"/>
      <c r="C344" s="4"/>
    </row>
    <row r="345" spans="1:3">
      <c r="A345" s="4"/>
      <c r="B345" s="4"/>
      <c r="C345" s="4"/>
    </row>
    <row r="346" spans="1:3">
      <c r="A346" s="4"/>
      <c r="B346" s="4"/>
      <c r="C346" s="4"/>
    </row>
    <row r="347" spans="1:3">
      <c r="A347" s="4"/>
      <c r="B347" s="4"/>
      <c r="C347" s="4"/>
    </row>
    <row r="348" spans="1:3">
      <c r="A348" s="4"/>
      <c r="B348" s="4"/>
      <c r="C348" s="4"/>
    </row>
    <row r="349" spans="1:3">
      <c r="A349" s="4"/>
      <c r="B349" s="4"/>
      <c r="C349" s="4"/>
    </row>
    <row r="350" spans="1:3">
      <c r="A350" s="4"/>
      <c r="B350" s="4"/>
      <c r="C350" s="4"/>
    </row>
    <row r="351" spans="1:3">
      <c r="A351" s="4"/>
      <c r="B351" s="4"/>
      <c r="C351" s="4"/>
    </row>
    <row r="352" spans="1:3">
      <c r="A352" s="4"/>
      <c r="B352" s="4"/>
      <c r="C352" s="4"/>
    </row>
    <row r="353" spans="1:3">
      <c r="A353" s="4"/>
      <c r="B353" s="4"/>
      <c r="C353" s="4"/>
    </row>
    <row r="354" spans="1:3">
      <c r="A354" s="4"/>
      <c r="B354" s="4"/>
      <c r="C354" s="4"/>
    </row>
    <row r="355" spans="1:3">
      <c r="A355" s="4"/>
      <c r="B355" s="4"/>
      <c r="C355" s="4"/>
    </row>
    <row r="356" spans="1:3">
      <c r="A356" s="4"/>
      <c r="B356" s="4"/>
      <c r="C356" s="4"/>
    </row>
    <row r="357" spans="1:3">
      <c r="A357" s="4"/>
      <c r="B357" s="4"/>
      <c r="C357" s="4"/>
    </row>
    <row r="358" spans="1:3">
      <c r="A358" s="4"/>
      <c r="B358" s="4"/>
      <c r="C358" s="4"/>
    </row>
    <row r="359" spans="1:3">
      <c r="A359" s="4"/>
      <c r="B359" s="4"/>
      <c r="C359" s="4"/>
    </row>
    <row r="360" spans="1:3">
      <c r="A360" s="4"/>
      <c r="B360" s="4"/>
      <c r="C360" s="4"/>
    </row>
    <row r="361" spans="1:3">
      <c r="A361" s="4"/>
      <c r="B361" s="4"/>
      <c r="C361" s="4"/>
    </row>
    <row r="362" spans="1:3">
      <c r="A362" s="4"/>
      <c r="B362" s="4"/>
      <c r="C362" s="4"/>
    </row>
    <row r="363" spans="1:3">
      <c r="A363" s="4"/>
      <c r="B363" s="4"/>
      <c r="C363" s="4"/>
    </row>
    <row r="364" spans="1:3">
      <c r="A364" s="4"/>
      <c r="B364" s="4"/>
      <c r="C364" s="4"/>
    </row>
    <row r="365" spans="1:3">
      <c r="A365" s="4"/>
      <c r="B365" s="4"/>
      <c r="C365" s="4"/>
    </row>
    <row r="366" spans="1:3">
      <c r="A366" s="4"/>
      <c r="B366" s="4"/>
      <c r="C366" s="4"/>
    </row>
    <row r="367" spans="1:3">
      <c r="A367" s="4"/>
      <c r="B367" s="4"/>
      <c r="C367" s="4"/>
    </row>
    <row r="368" spans="1:3">
      <c r="A368" s="4"/>
      <c r="B368" s="4"/>
      <c r="C368" s="4"/>
    </row>
    <row r="369" spans="1:3">
      <c r="A369" s="4"/>
      <c r="B369" s="4"/>
      <c r="C369" s="4"/>
    </row>
    <row r="370" spans="1:3">
      <c r="A370" s="4"/>
      <c r="B370" s="4"/>
      <c r="C370" s="4"/>
    </row>
    <row r="371" spans="1:3">
      <c r="A371" s="4"/>
      <c r="B371" s="4"/>
      <c r="C371" s="4"/>
    </row>
    <row r="372" spans="1:3">
      <c r="A372" s="4"/>
      <c r="B372" s="4"/>
      <c r="C372" s="4"/>
    </row>
    <row r="373" spans="1:3">
      <c r="A373" s="4"/>
      <c r="B373" s="4"/>
      <c r="C373" s="4"/>
    </row>
    <row r="374" spans="1:3">
      <c r="A374" s="4"/>
      <c r="B374" s="4"/>
      <c r="C374" s="4"/>
    </row>
    <row r="375" spans="1:3">
      <c r="A375" s="4"/>
      <c r="B375" s="4"/>
      <c r="C375" s="4"/>
    </row>
    <row r="376" spans="1:3">
      <c r="A376" s="4"/>
      <c r="B376" s="4"/>
      <c r="C376" s="4"/>
    </row>
    <row r="377" spans="1:3">
      <c r="A377" s="4"/>
      <c r="B377" s="4"/>
      <c r="C377" s="4"/>
    </row>
    <row r="378" spans="1:3">
      <c r="A378" s="4"/>
      <c r="B378" s="4"/>
      <c r="C378" s="4"/>
    </row>
    <row r="379" spans="1:3">
      <c r="A379" s="4"/>
      <c r="B379" s="4"/>
      <c r="C379" s="4"/>
    </row>
    <row r="380" spans="1:3">
      <c r="A380" s="4"/>
      <c r="B380" s="4"/>
      <c r="C380" s="4"/>
    </row>
    <row r="381" spans="1:3">
      <c r="A381" s="4"/>
      <c r="B381" s="4"/>
      <c r="C381" s="4"/>
    </row>
    <row r="382" spans="1:3">
      <c r="A382" s="4"/>
      <c r="B382" s="4"/>
      <c r="C382" s="4"/>
    </row>
    <row r="383" spans="1:3">
      <c r="A383" s="4"/>
      <c r="B383" s="4"/>
      <c r="C383" s="4"/>
    </row>
    <row r="384" spans="1:3">
      <c r="A384" s="4"/>
      <c r="B384" s="4"/>
      <c r="C384" s="4"/>
    </row>
    <row r="385" spans="1:3">
      <c r="A385" s="4"/>
      <c r="B385" s="4"/>
      <c r="C385" s="4"/>
    </row>
    <row r="386" spans="1:3">
      <c r="A386" s="4"/>
      <c r="B386" s="4"/>
      <c r="C386" s="4"/>
    </row>
    <row r="387" spans="1:3">
      <c r="A387" s="4"/>
      <c r="B387" s="4"/>
      <c r="C387" s="4"/>
    </row>
    <row r="388" spans="1:3">
      <c r="A388" s="4"/>
      <c r="B388" s="4"/>
      <c r="C388" s="4"/>
    </row>
    <row r="389" spans="1:3">
      <c r="A389" s="4"/>
      <c r="B389" s="4"/>
      <c r="C389" s="4"/>
    </row>
    <row r="390" spans="1:3">
      <c r="A390" s="4"/>
      <c r="B390" s="4"/>
      <c r="C390" s="4"/>
    </row>
    <row r="391" spans="1:3">
      <c r="A391" s="4"/>
      <c r="B391" s="4"/>
      <c r="C391" s="4"/>
    </row>
    <row r="392" spans="1:3">
      <c r="A392" s="4"/>
      <c r="B392" s="4"/>
      <c r="C392" s="4"/>
    </row>
    <row r="393" spans="1:3">
      <c r="A393" s="4"/>
      <c r="B393" s="4"/>
      <c r="C393" s="4"/>
    </row>
    <row r="394" spans="1:3">
      <c r="A394" s="4"/>
      <c r="B394" s="4"/>
      <c r="C394" s="4"/>
    </row>
    <row r="395" spans="1:3">
      <c r="A395" s="4"/>
      <c r="B395" s="4"/>
      <c r="C395" s="4"/>
    </row>
    <row r="396" spans="1:3">
      <c r="A396" s="4"/>
      <c r="B396" s="4"/>
      <c r="C396" s="4"/>
    </row>
    <row r="397" spans="1:3">
      <c r="A397" s="4"/>
      <c r="B397" s="4"/>
      <c r="C397" s="4"/>
    </row>
    <row r="398" spans="1:3">
      <c r="A398" s="4"/>
      <c r="B398" s="4"/>
      <c r="C398" s="4"/>
    </row>
    <row r="399" spans="1:3">
      <c r="A399" s="4"/>
      <c r="B399" s="4"/>
      <c r="C399" s="4"/>
    </row>
    <row r="400" spans="1:3">
      <c r="A400" s="4"/>
      <c r="B400" s="4"/>
      <c r="C400" s="4"/>
    </row>
    <row r="401" spans="1:3">
      <c r="A401" s="4"/>
      <c r="B401" s="4"/>
      <c r="C401" s="4"/>
    </row>
    <row r="402" spans="1:3">
      <c r="A402" s="4"/>
      <c r="B402" s="4"/>
      <c r="C402" s="4"/>
    </row>
    <row r="403" spans="1:3">
      <c r="A403" s="4"/>
      <c r="B403" s="4"/>
      <c r="C403" s="4"/>
    </row>
    <row r="404" spans="1:3">
      <c r="A404" s="4"/>
      <c r="B404" s="4"/>
      <c r="C404" s="4"/>
    </row>
    <row r="405" spans="1:3">
      <c r="A405" s="4"/>
      <c r="B405" s="4"/>
      <c r="C405" s="4"/>
    </row>
    <row r="406" spans="1:3">
      <c r="A406" s="4"/>
      <c r="B406" s="4"/>
      <c r="C406" s="4"/>
    </row>
    <row r="407" spans="1:3">
      <c r="A407" s="4"/>
      <c r="B407" s="4"/>
      <c r="C407" s="4"/>
    </row>
    <row r="408" spans="1:3">
      <c r="A408" s="4"/>
      <c r="B408" s="4"/>
      <c r="C408" s="4"/>
    </row>
    <row r="409" spans="1:3">
      <c r="A409" s="4"/>
      <c r="B409" s="4"/>
      <c r="C409" s="4"/>
    </row>
    <row r="410" spans="1:3">
      <c r="A410" s="4"/>
      <c r="B410" s="4"/>
      <c r="C410" s="4"/>
    </row>
    <row r="411" spans="1:3">
      <c r="A411" s="4"/>
      <c r="B411" s="4"/>
      <c r="C411" s="4"/>
    </row>
    <row r="412" spans="1:3">
      <c r="A412" s="4"/>
      <c r="B412" s="4"/>
      <c r="C412" s="4"/>
    </row>
    <row r="413" spans="1:3">
      <c r="A413" s="4"/>
      <c r="B413" s="4"/>
      <c r="C413" s="4"/>
    </row>
    <row r="414" spans="1:3">
      <c r="A414" s="4"/>
      <c r="B414" s="4"/>
      <c r="C414" s="4"/>
    </row>
    <row r="415" spans="1:3">
      <c r="A415" s="4"/>
      <c r="B415" s="4"/>
      <c r="C415" s="4"/>
    </row>
    <row r="416" spans="1:3">
      <c r="A416" s="4"/>
      <c r="B416" s="4"/>
      <c r="C416" s="4"/>
    </row>
    <row r="417" spans="1:3">
      <c r="A417" s="4"/>
      <c r="B417" s="4"/>
      <c r="C417" s="4"/>
    </row>
    <row r="418" spans="1:3">
      <c r="A418" s="4"/>
      <c r="B418" s="4"/>
      <c r="C418" s="4"/>
    </row>
    <row r="419" spans="1:3">
      <c r="A419" s="4"/>
      <c r="B419" s="4"/>
      <c r="C419" s="4"/>
    </row>
    <row r="420" spans="1:3">
      <c r="A420" s="4"/>
      <c r="B420" s="4"/>
      <c r="C420" s="4"/>
    </row>
    <row r="421" spans="1:3">
      <c r="A421" s="4"/>
      <c r="B421" s="4"/>
      <c r="C421" s="4"/>
    </row>
    <row r="422" spans="1:3">
      <c r="A422" s="4"/>
      <c r="B422" s="4"/>
      <c r="C422" s="4"/>
    </row>
    <row r="423" spans="1:3">
      <c r="A423" s="4"/>
      <c r="B423" s="4"/>
      <c r="C423" s="4"/>
    </row>
    <row r="424" spans="1:3">
      <c r="A424" s="4"/>
      <c r="B424" s="4"/>
      <c r="C424" s="4"/>
    </row>
    <row r="425" spans="1:3">
      <c r="A425" s="4"/>
      <c r="B425" s="4"/>
      <c r="C425" s="4"/>
    </row>
    <row r="426" spans="1:3">
      <c r="A426" s="4"/>
      <c r="B426" s="4"/>
      <c r="C426" s="4"/>
    </row>
    <row r="427" spans="1:3">
      <c r="A427" s="4"/>
      <c r="B427" s="4"/>
      <c r="C427" s="4"/>
    </row>
    <row r="428" spans="1:3">
      <c r="A428" s="4"/>
      <c r="B428" s="4"/>
      <c r="C428" s="4"/>
    </row>
    <row r="429" spans="1:3">
      <c r="A429" s="4"/>
      <c r="B429" s="4"/>
      <c r="C429" s="4"/>
    </row>
    <row r="430" spans="1:3">
      <c r="A430" s="4"/>
      <c r="B430" s="4"/>
      <c r="C430" s="4"/>
    </row>
    <row r="431" spans="1:3">
      <c r="A431" s="4"/>
      <c r="B431" s="4"/>
      <c r="C431" s="4"/>
    </row>
    <row r="432" spans="1:3">
      <c r="A432" s="4"/>
      <c r="B432" s="4"/>
      <c r="C432" s="4"/>
    </row>
    <row r="433" spans="1:3">
      <c r="A433" s="4"/>
      <c r="B433" s="4"/>
      <c r="C433" s="4"/>
    </row>
    <row r="434" spans="1:3">
      <c r="A434" s="4"/>
      <c r="B434" s="4"/>
      <c r="C434" s="4"/>
    </row>
    <row r="435" spans="1:3">
      <c r="A435" s="4"/>
      <c r="B435" s="4"/>
      <c r="C435" s="4"/>
    </row>
    <row r="436" spans="1:3">
      <c r="A436" s="4"/>
      <c r="B436" s="4"/>
      <c r="C436" s="4"/>
    </row>
    <row r="437" spans="1:3">
      <c r="A437" s="4"/>
      <c r="B437" s="4"/>
      <c r="C437" s="4"/>
    </row>
    <row r="438" spans="1:3">
      <c r="A438" s="4"/>
      <c r="B438" s="4"/>
      <c r="C438" s="4"/>
    </row>
    <row r="439" spans="1:3">
      <c r="A439" s="4"/>
      <c r="B439" s="4"/>
      <c r="C439" s="4"/>
    </row>
    <row r="440" spans="1:3">
      <c r="A440" s="4"/>
      <c r="B440" s="4"/>
      <c r="C440" s="4"/>
    </row>
    <row r="441" spans="1:3">
      <c r="A441" s="4"/>
      <c r="B441" s="4"/>
      <c r="C441" s="4"/>
    </row>
    <row r="442" spans="1:3">
      <c r="A442" s="4"/>
      <c r="B442" s="4"/>
      <c r="C442" s="4"/>
    </row>
    <row r="443" spans="1:3">
      <c r="A443" s="4"/>
      <c r="B443" s="4"/>
      <c r="C443" s="4"/>
    </row>
    <row r="444" spans="1:3">
      <c r="A444" s="4"/>
      <c r="B444" s="4"/>
      <c r="C444" s="4"/>
    </row>
    <row r="445" spans="1:3">
      <c r="A445" s="4"/>
      <c r="B445" s="4"/>
      <c r="C445" s="4"/>
    </row>
    <row r="446" spans="1:3">
      <c r="A446" s="4"/>
      <c r="B446" s="4"/>
      <c r="C446" s="4"/>
    </row>
    <row r="447" spans="1:3">
      <c r="A447" s="4"/>
      <c r="B447" s="4"/>
      <c r="C447" s="4"/>
    </row>
    <row r="448" spans="1:3">
      <c r="A448" s="4"/>
      <c r="B448" s="4"/>
      <c r="C448" s="4"/>
    </row>
    <row r="449" spans="1:3">
      <c r="A449" s="4"/>
      <c r="B449" s="4"/>
      <c r="C449" s="4"/>
    </row>
    <row r="450" spans="1:3">
      <c r="A450" s="4"/>
      <c r="B450" s="4"/>
      <c r="C450" s="4"/>
    </row>
    <row r="451" spans="1:3">
      <c r="A451" s="4"/>
      <c r="B451" s="4"/>
      <c r="C451" s="4"/>
    </row>
    <row r="452" spans="1:3">
      <c r="A452" s="4"/>
      <c r="B452" s="4"/>
      <c r="C452" s="4"/>
    </row>
    <row r="453" spans="1:3">
      <c r="A453" s="4"/>
      <c r="B453" s="4"/>
      <c r="C453" s="4"/>
    </row>
    <row r="454" spans="1:3">
      <c r="A454" s="4"/>
      <c r="B454" s="4"/>
      <c r="C454" s="4"/>
    </row>
    <row r="455" spans="1:3">
      <c r="A455" s="4"/>
      <c r="B455" s="4"/>
      <c r="C455" s="4"/>
    </row>
    <row r="456" spans="1:3">
      <c r="A456" s="4"/>
      <c r="B456" s="4"/>
      <c r="C456" s="4"/>
    </row>
    <row r="457" spans="1:3">
      <c r="A457" s="4"/>
      <c r="B457" s="4"/>
      <c r="C457" s="4"/>
    </row>
    <row r="458" spans="1:3">
      <c r="A458" s="4"/>
      <c r="B458" s="4"/>
      <c r="C458" s="4"/>
    </row>
    <row r="459" spans="1:3">
      <c r="A459" s="4"/>
      <c r="B459" s="4"/>
      <c r="C459" s="4"/>
    </row>
    <row r="460" spans="1:3">
      <c r="A460" s="4"/>
      <c r="B460" s="4"/>
      <c r="C460" s="4"/>
    </row>
    <row r="461" spans="1:3">
      <c r="A461" s="4"/>
      <c r="B461" s="4"/>
      <c r="C461" s="4"/>
    </row>
    <row r="462" spans="1:3">
      <c r="A462" s="4"/>
      <c r="B462" s="4"/>
      <c r="C462" s="4"/>
    </row>
    <row r="463" spans="1:3">
      <c r="A463" s="4"/>
      <c r="B463" s="4"/>
      <c r="C463" s="4"/>
    </row>
    <row r="464" spans="1:3">
      <c r="A464" s="4"/>
      <c r="B464" s="4"/>
      <c r="C464" s="4"/>
    </row>
    <row r="465" spans="1:3">
      <c r="A465" s="4"/>
      <c r="B465" s="4"/>
      <c r="C465" s="4"/>
    </row>
    <row r="466" spans="1:3">
      <c r="A466" s="4"/>
      <c r="B466" s="4"/>
      <c r="C466" s="4"/>
    </row>
    <row r="467" spans="1:3">
      <c r="A467" s="4"/>
      <c r="B467" s="4"/>
      <c r="C467" s="4"/>
    </row>
    <row r="468" spans="1:3">
      <c r="A468" s="4"/>
      <c r="B468" s="4"/>
      <c r="C468" s="4"/>
    </row>
    <row r="469" spans="1:3">
      <c r="A469" s="4"/>
      <c r="B469" s="4"/>
      <c r="C469" s="4"/>
    </row>
    <row r="470" spans="1:3">
      <c r="A470" s="4"/>
      <c r="B470" s="4"/>
      <c r="C470" s="4"/>
    </row>
    <row r="471" spans="1:3">
      <c r="A471" s="4"/>
      <c r="B471" s="4"/>
      <c r="C471" s="4"/>
    </row>
    <row r="472" spans="1:3">
      <c r="A472" s="4"/>
      <c r="B472" s="4"/>
      <c r="C472" s="4"/>
    </row>
    <row r="473" spans="1:3">
      <c r="A473" s="4"/>
      <c r="B473" s="4"/>
      <c r="C473" s="4"/>
    </row>
    <row r="474" spans="1:3">
      <c r="A474" s="4"/>
      <c r="B474" s="4"/>
      <c r="C474" s="4"/>
    </row>
    <row r="475" spans="1:3">
      <c r="A475" s="4"/>
      <c r="B475" s="4"/>
      <c r="C475" s="4"/>
    </row>
    <row r="476" spans="1:3">
      <c r="A476" s="4"/>
      <c r="B476" s="4"/>
      <c r="C476" s="4"/>
    </row>
    <row r="477" spans="1:3">
      <c r="A477" s="4"/>
      <c r="B477" s="4"/>
      <c r="C477" s="4"/>
    </row>
    <row r="478" spans="1:3">
      <c r="A478" s="4"/>
      <c r="B478" s="4"/>
      <c r="C478" s="4"/>
    </row>
    <row r="479" spans="1:3">
      <c r="A479" s="4"/>
      <c r="B479" s="4"/>
      <c r="C479" s="4"/>
    </row>
    <row r="480" spans="1:3">
      <c r="A480" s="4"/>
      <c r="B480" s="4"/>
      <c r="C480" s="4"/>
    </row>
    <row r="481" spans="1:3">
      <c r="A481" s="4"/>
      <c r="B481" s="4"/>
      <c r="C481" s="4"/>
    </row>
    <row r="482" spans="1:3">
      <c r="A482" s="4"/>
      <c r="B482" s="4"/>
      <c r="C482" s="4"/>
    </row>
    <row r="483" spans="1:3">
      <c r="A483" s="4"/>
      <c r="B483" s="4"/>
      <c r="C483" s="4"/>
    </row>
    <row r="484" spans="1:3">
      <c r="A484" s="4"/>
      <c r="B484" s="4"/>
      <c r="C484" s="4"/>
    </row>
    <row r="485" spans="1:3">
      <c r="A485" s="4"/>
      <c r="B485" s="4"/>
      <c r="C485" s="4"/>
    </row>
    <row r="486" spans="1:3">
      <c r="A486" s="4"/>
      <c r="B486" s="4"/>
      <c r="C486" s="4"/>
    </row>
    <row r="487" spans="1:3">
      <c r="A487" s="4"/>
      <c r="B487" s="4"/>
      <c r="C487" s="4"/>
    </row>
    <row r="488" spans="1:3">
      <c r="A488" s="4"/>
      <c r="B488" s="4"/>
      <c r="C488" s="4"/>
    </row>
    <row r="489" spans="1:3">
      <c r="A489" s="4"/>
      <c r="B489" s="4"/>
      <c r="C489" s="4"/>
    </row>
    <row r="490" spans="1:3">
      <c r="A490" s="4"/>
      <c r="B490" s="4"/>
      <c r="C490" s="4"/>
    </row>
    <row r="491" spans="1:3">
      <c r="A491" s="4"/>
      <c r="B491" s="4"/>
      <c r="C491" s="4"/>
    </row>
    <row r="492" spans="1:3">
      <c r="A492" s="4"/>
      <c r="B492" s="4"/>
      <c r="C492" s="4"/>
    </row>
    <row r="493" spans="1:3">
      <c r="A493" s="4"/>
      <c r="B493" s="4"/>
      <c r="C493" s="4"/>
    </row>
    <row r="494" spans="1:3">
      <c r="A494" s="4"/>
      <c r="B494" s="4"/>
      <c r="C494" s="4"/>
    </row>
    <row r="495" spans="1:3">
      <c r="A495" s="4"/>
      <c r="B495" s="4"/>
      <c r="C495" s="4"/>
    </row>
    <row r="496" spans="1:3">
      <c r="A496" s="4"/>
      <c r="B496" s="4"/>
      <c r="C496" s="4"/>
    </row>
    <row r="497" spans="1:3">
      <c r="A497" s="4"/>
      <c r="B497" s="4"/>
      <c r="C497" s="4"/>
    </row>
    <row r="498" spans="1:3">
      <c r="A498" s="4"/>
      <c r="B498" s="4"/>
      <c r="C498" s="4"/>
    </row>
    <row r="499" spans="1:3">
      <c r="A499" s="4"/>
      <c r="B499" s="4"/>
      <c r="C499" s="4"/>
    </row>
    <row r="500" spans="1:3">
      <c r="A500" s="4"/>
      <c r="B500" s="4"/>
      <c r="C500" s="4"/>
    </row>
    <row r="501" spans="1:3">
      <c r="A501" s="4"/>
      <c r="B501" s="4"/>
      <c r="C501" s="4"/>
    </row>
    <row r="502" spans="1:3">
      <c r="A502" s="4"/>
      <c r="B502" s="4"/>
      <c r="C502" s="4"/>
    </row>
    <row r="503" spans="1:3">
      <c r="A503" s="4"/>
      <c r="B503" s="4"/>
      <c r="C503" s="4"/>
    </row>
    <row r="504" spans="1:3">
      <c r="A504" s="4"/>
      <c r="B504" s="4"/>
      <c r="C504" s="4"/>
    </row>
    <row r="505" spans="1:3">
      <c r="A505" s="4"/>
      <c r="B505" s="4"/>
      <c r="C505" s="4"/>
    </row>
    <row r="506" spans="1:3">
      <c r="A506" s="4"/>
      <c r="B506" s="4"/>
      <c r="C506" s="4"/>
    </row>
    <row r="507" spans="1:3">
      <c r="A507" s="4"/>
      <c r="B507" s="4"/>
      <c r="C507" s="4"/>
    </row>
    <row r="508" spans="1:3">
      <c r="A508" s="4"/>
      <c r="B508" s="4"/>
      <c r="C508" s="4"/>
    </row>
    <row r="509" spans="1:3">
      <c r="A509" s="4"/>
      <c r="B509" s="4"/>
      <c r="C509" s="4"/>
    </row>
    <row r="510" spans="1:3">
      <c r="A510" s="4"/>
      <c r="B510" s="4"/>
      <c r="C510" s="4"/>
    </row>
    <row r="511" spans="1:3">
      <c r="A511" s="4"/>
      <c r="B511" s="4"/>
      <c r="C511" s="4"/>
    </row>
    <row r="512" spans="1:3">
      <c r="A512" s="4"/>
      <c r="B512" s="4"/>
      <c r="C512" s="4"/>
    </row>
    <row r="513" spans="1:3">
      <c r="A513" s="4"/>
      <c r="B513" s="4"/>
      <c r="C513" s="4"/>
    </row>
    <row r="514" spans="1:3">
      <c r="A514" s="4"/>
      <c r="B514" s="4"/>
      <c r="C514" s="4"/>
    </row>
    <row r="515" spans="1:3">
      <c r="A515" s="4"/>
      <c r="B515" s="4"/>
      <c r="C515" s="4"/>
    </row>
    <row r="516" spans="1:3">
      <c r="A516" s="4"/>
      <c r="B516" s="4"/>
      <c r="C516" s="4"/>
    </row>
    <row r="517" spans="1:3">
      <c r="A517" s="4"/>
      <c r="B517" s="4"/>
      <c r="C517" s="4"/>
    </row>
    <row r="518" spans="1:3">
      <c r="A518" s="4"/>
      <c r="B518" s="4"/>
      <c r="C518" s="4"/>
    </row>
    <row r="519" spans="1:3">
      <c r="A519" s="4"/>
      <c r="B519" s="4"/>
      <c r="C519" s="4"/>
    </row>
    <row r="520" spans="1:3">
      <c r="A520" s="4"/>
      <c r="B520" s="4"/>
      <c r="C520" s="4"/>
    </row>
    <row r="521" spans="1:3">
      <c r="A521" s="4"/>
      <c r="B521" s="4"/>
      <c r="C521" s="4"/>
    </row>
    <row r="522" spans="1:3">
      <c r="A522" s="4"/>
      <c r="B522" s="4"/>
      <c r="C522" s="4"/>
    </row>
    <row r="523" spans="1:3">
      <c r="A523" s="4"/>
      <c r="B523" s="4"/>
      <c r="C523" s="4"/>
    </row>
    <row r="524" spans="1:3">
      <c r="A524" s="4"/>
      <c r="B524" s="4"/>
      <c r="C524" s="4"/>
    </row>
    <row r="525" spans="1:3">
      <c r="A525" s="4"/>
      <c r="B525" s="4"/>
      <c r="C525" s="4"/>
    </row>
    <row r="526" spans="1:3">
      <c r="A526" s="4"/>
      <c r="B526" s="4"/>
      <c r="C526" s="4"/>
    </row>
    <row r="527" spans="1:3">
      <c r="A527" s="4"/>
      <c r="B527" s="4"/>
      <c r="C527" s="4"/>
    </row>
    <row r="528" spans="1:3">
      <c r="A528" s="4"/>
      <c r="B528" s="4"/>
      <c r="C528" s="4"/>
    </row>
    <row r="529" spans="1:3">
      <c r="A529" s="4"/>
      <c r="B529" s="4"/>
      <c r="C529" s="4"/>
    </row>
    <row r="530" spans="1:3">
      <c r="A530" s="4"/>
      <c r="B530" s="4"/>
      <c r="C530" s="4"/>
    </row>
    <row r="531" spans="1:3">
      <c r="A531" s="4"/>
      <c r="B531" s="4"/>
      <c r="C531" s="4"/>
    </row>
    <row r="532" spans="1:3">
      <c r="A532" s="4"/>
      <c r="B532" s="4"/>
      <c r="C532" s="4"/>
    </row>
    <row r="533" spans="1:3">
      <c r="A533" s="4"/>
      <c r="B533" s="4"/>
      <c r="C533" s="4"/>
    </row>
    <row r="534" spans="1:3">
      <c r="A534" s="4"/>
      <c r="B534" s="4"/>
      <c r="C534" s="4"/>
    </row>
    <row r="535" spans="1:3">
      <c r="A535" s="4"/>
      <c r="B535" s="4"/>
      <c r="C535" s="4"/>
    </row>
    <row r="536" spans="1:3">
      <c r="A536" s="4"/>
      <c r="B536" s="4"/>
      <c r="C536" s="4"/>
    </row>
    <row r="537" spans="1:3">
      <c r="A537" s="4"/>
      <c r="B537" s="4"/>
      <c r="C537" s="4"/>
    </row>
    <row r="538" spans="1:3">
      <c r="A538" s="4"/>
      <c r="B538" s="4"/>
      <c r="C538" s="4"/>
    </row>
    <row r="539" spans="1:3">
      <c r="A539" s="4"/>
      <c r="B539" s="4"/>
      <c r="C539" s="4"/>
    </row>
    <row r="540" spans="1:3">
      <c r="A540" s="4"/>
      <c r="B540" s="4"/>
      <c r="C540" s="4"/>
    </row>
    <row r="541" spans="1:3">
      <c r="A541" s="4"/>
      <c r="B541" s="4"/>
      <c r="C541" s="4"/>
    </row>
    <row r="542" spans="1:3">
      <c r="A542" s="4"/>
      <c r="B542" s="4"/>
      <c r="C542" s="4"/>
    </row>
    <row r="543" spans="1:3">
      <c r="A543" s="4"/>
      <c r="B543" s="4"/>
      <c r="C543" s="4"/>
    </row>
    <row r="544" spans="1:3">
      <c r="A544" s="4"/>
      <c r="B544" s="4"/>
      <c r="C544" s="4"/>
    </row>
    <row r="545" spans="1:3">
      <c r="A545" s="4"/>
      <c r="B545" s="4"/>
      <c r="C545" s="4"/>
    </row>
    <row r="546" spans="1:3">
      <c r="A546" s="4"/>
      <c r="B546" s="4"/>
      <c r="C546" s="4"/>
    </row>
    <row r="547" spans="1:3">
      <c r="A547" s="4"/>
      <c r="B547" s="4"/>
      <c r="C547" s="4"/>
    </row>
    <row r="548" spans="1:3">
      <c r="A548" s="4"/>
      <c r="B548" s="4"/>
      <c r="C548" s="4"/>
    </row>
    <row r="549" spans="1:3">
      <c r="A549" s="4"/>
      <c r="B549" s="4"/>
      <c r="C549" s="4"/>
    </row>
    <row r="550" spans="1:3">
      <c r="A550" s="4"/>
      <c r="B550" s="4"/>
      <c r="C550" s="4"/>
    </row>
    <row r="551" spans="1:3">
      <c r="A551" s="4"/>
      <c r="B551" s="4"/>
      <c r="C551" s="4"/>
    </row>
    <row r="552" spans="1:3">
      <c r="A552" s="4"/>
      <c r="B552" s="4"/>
      <c r="C552" s="4"/>
    </row>
    <row r="553" spans="1:3">
      <c r="A553" s="4"/>
      <c r="B553" s="4"/>
      <c r="C553" s="4"/>
    </row>
    <row r="554" spans="1:3">
      <c r="A554" s="4"/>
      <c r="B554" s="4"/>
      <c r="C554" s="4"/>
    </row>
    <row r="555" spans="1:3">
      <c r="A555" s="4"/>
      <c r="B555" s="4"/>
      <c r="C555" s="4"/>
    </row>
    <row r="556" spans="1:3">
      <c r="A556" s="4"/>
      <c r="B556" s="4"/>
      <c r="C556" s="4"/>
    </row>
    <row r="557" spans="1:3">
      <c r="A557" s="4"/>
      <c r="B557" s="4"/>
      <c r="C557" s="4"/>
    </row>
    <row r="558" spans="1:3">
      <c r="A558" s="4"/>
      <c r="B558" s="4"/>
      <c r="C558" s="4"/>
    </row>
    <row r="559" spans="1:3">
      <c r="A559" s="4"/>
      <c r="B559" s="4"/>
      <c r="C559" s="4"/>
    </row>
    <row r="560" spans="1:3">
      <c r="A560" s="4"/>
      <c r="B560" s="4"/>
      <c r="C560" s="4"/>
    </row>
    <row r="561" spans="1:3">
      <c r="A561" s="4"/>
      <c r="B561" s="4"/>
      <c r="C561" s="4"/>
    </row>
    <row r="562" spans="1:3">
      <c r="A562" s="4"/>
      <c r="B562" s="4"/>
      <c r="C562" s="4"/>
    </row>
    <row r="563" spans="1:3">
      <c r="A563" s="4"/>
      <c r="B563" s="4"/>
      <c r="C563" s="4"/>
    </row>
    <row r="564" spans="1:3">
      <c r="A564" s="4"/>
      <c r="B564" s="4"/>
      <c r="C564" s="4"/>
    </row>
    <row r="565" spans="1:3">
      <c r="A565" s="4"/>
      <c r="B565" s="4"/>
      <c r="C565" s="4"/>
    </row>
    <row r="566" spans="1:3">
      <c r="A566" s="4"/>
      <c r="B566" s="4"/>
      <c r="C566" s="4"/>
    </row>
    <row r="567" spans="1:3">
      <c r="A567" s="4"/>
      <c r="B567" s="4"/>
      <c r="C567" s="4"/>
    </row>
    <row r="568" spans="1:3">
      <c r="A568" s="4"/>
      <c r="B568" s="4"/>
      <c r="C568" s="4"/>
    </row>
    <row r="569" spans="1:3">
      <c r="A569" s="4"/>
      <c r="B569" s="4"/>
      <c r="C569" s="4"/>
    </row>
    <row r="570" spans="1:3">
      <c r="A570" s="4"/>
      <c r="B570" s="4"/>
      <c r="C570" s="4"/>
    </row>
    <row r="571" spans="1:3">
      <c r="A571" s="4"/>
      <c r="B571" s="4"/>
      <c r="C571" s="4"/>
    </row>
    <row r="572" spans="1:3">
      <c r="A572" s="4"/>
      <c r="B572" s="4"/>
      <c r="C572" s="4"/>
    </row>
    <row r="573" spans="1:3">
      <c r="A573" s="4"/>
      <c r="B573" s="4"/>
      <c r="C573" s="4"/>
    </row>
    <row r="574" spans="1:3">
      <c r="A574" s="4"/>
      <c r="B574" s="4"/>
      <c r="C574" s="4"/>
    </row>
    <row r="575" spans="1:3">
      <c r="A575" s="4"/>
      <c r="B575" s="4"/>
      <c r="C575" s="4"/>
    </row>
    <row r="576" spans="1:3">
      <c r="A576" s="4"/>
      <c r="B576" s="4"/>
      <c r="C576" s="4"/>
    </row>
    <row r="577" spans="1:3">
      <c r="A577" s="4"/>
      <c r="B577" s="4"/>
      <c r="C577" s="4"/>
    </row>
    <row r="578" spans="1:3">
      <c r="A578" s="4"/>
      <c r="B578" s="4"/>
      <c r="C578" s="4"/>
    </row>
    <row r="579" spans="1:3">
      <c r="A579" s="4"/>
      <c r="B579" s="4"/>
      <c r="C579" s="4"/>
    </row>
    <row r="580" spans="1:3">
      <c r="A580" s="4"/>
      <c r="B580" s="4"/>
      <c r="C580" s="4"/>
    </row>
    <row r="581" spans="1:3">
      <c r="A581" s="4"/>
      <c r="B581" s="4"/>
      <c r="C581" s="4"/>
    </row>
    <row r="582" spans="1:3">
      <c r="A582" s="4"/>
      <c r="B582" s="4"/>
      <c r="C582" s="4"/>
    </row>
    <row r="583" spans="1:3">
      <c r="A583" s="4"/>
      <c r="B583" s="4"/>
      <c r="C583" s="4"/>
    </row>
    <row r="584" spans="1:3">
      <c r="A584" s="4"/>
      <c r="B584" s="4"/>
      <c r="C584" s="4"/>
    </row>
    <row r="585" spans="1:3">
      <c r="A585" s="4"/>
      <c r="B585" s="4"/>
      <c r="C585" s="4"/>
    </row>
    <row r="586" spans="1:3">
      <c r="A586" s="4"/>
      <c r="B586" s="4"/>
      <c r="C586" s="4"/>
    </row>
    <row r="587" spans="1:3">
      <c r="A587" s="4"/>
      <c r="B587" s="4"/>
      <c r="C587" s="4"/>
    </row>
    <row r="588" spans="1:3">
      <c r="A588" s="4"/>
      <c r="B588" s="4"/>
      <c r="C588" s="4"/>
    </row>
    <row r="589" spans="1:3">
      <c r="A589" s="4"/>
      <c r="B589" s="4"/>
      <c r="C589" s="4"/>
    </row>
    <row r="590" spans="1:3">
      <c r="A590" s="4"/>
      <c r="B590" s="4"/>
      <c r="C590" s="4"/>
    </row>
    <row r="591" spans="1:3">
      <c r="A591" s="4"/>
      <c r="B591" s="4"/>
      <c r="C591" s="4"/>
    </row>
    <row r="592" spans="1:3">
      <c r="A592" s="4"/>
      <c r="B592" s="4"/>
      <c r="C592" s="4"/>
    </row>
    <row r="593" spans="1:3">
      <c r="A593" s="4"/>
      <c r="B593" s="4"/>
      <c r="C593" s="4"/>
    </row>
    <row r="594" spans="1:3">
      <c r="A594" s="4"/>
      <c r="B594" s="4"/>
      <c r="C594" s="4"/>
    </row>
    <row r="595" spans="1:3">
      <c r="A595" s="4"/>
      <c r="B595" s="4"/>
      <c r="C595" s="4"/>
    </row>
    <row r="596" spans="1:3">
      <c r="A596" s="4"/>
      <c r="B596" s="4"/>
      <c r="C596" s="4"/>
    </row>
    <row r="597" spans="1:3">
      <c r="A597" s="4"/>
      <c r="B597" s="4"/>
      <c r="C597" s="4"/>
    </row>
    <row r="598" spans="1:3">
      <c r="A598" s="4"/>
      <c r="B598" s="4"/>
      <c r="C598" s="4"/>
    </row>
    <row r="599" spans="1:3">
      <c r="A599" s="4"/>
      <c r="B599" s="4"/>
      <c r="C599" s="4"/>
    </row>
    <row r="600" spans="1:3">
      <c r="A600" s="4"/>
      <c r="B600" s="4"/>
      <c r="C600" s="4"/>
    </row>
    <row r="601" spans="1:3">
      <c r="A601" s="4"/>
      <c r="B601" s="4"/>
      <c r="C601" s="4"/>
    </row>
    <row r="602" spans="1:3">
      <c r="A602" s="4"/>
      <c r="B602" s="4"/>
      <c r="C602" s="4"/>
    </row>
    <row r="603" spans="1:3">
      <c r="A603" s="4"/>
      <c r="B603" s="4"/>
      <c r="C603" s="4"/>
    </row>
    <row r="604" spans="1:3">
      <c r="A604" s="4"/>
      <c r="B604" s="4"/>
      <c r="C604" s="4"/>
    </row>
    <row r="605" spans="1:3">
      <c r="A605" s="4"/>
      <c r="B605" s="4"/>
      <c r="C605" s="4"/>
    </row>
    <row r="606" spans="1:3">
      <c r="A606" s="4"/>
      <c r="B606" s="4"/>
      <c r="C606" s="4"/>
    </row>
    <row r="607" spans="1:3">
      <c r="A607" s="4"/>
      <c r="B607" s="4"/>
      <c r="C607" s="4"/>
    </row>
    <row r="608" spans="1:3">
      <c r="A608" s="4"/>
      <c r="B608" s="4"/>
      <c r="C608" s="4"/>
    </row>
    <row r="609" spans="1:3">
      <c r="A609" s="4"/>
      <c r="B609" s="4"/>
      <c r="C609" s="4"/>
    </row>
    <row r="610" spans="1:3">
      <c r="A610" s="4"/>
      <c r="B610" s="4"/>
      <c r="C610" s="4"/>
    </row>
    <row r="611" spans="1:3">
      <c r="A611" s="4"/>
      <c r="B611" s="4"/>
      <c r="C611" s="4"/>
    </row>
    <row r="612" spans="1:3">
      <c r="A612" s="4"/>
      <c r="B612" s="4"/>
      <c r="C612" s="4"/>
    </row>
    <row r="613" spans="1:3">
      <c r="A613" s="4"/>
      <c r="B613" s="4"/>
      <c r="C613" s="4"/>
    </row>
    <row r="614" spans="1:3">
      <c r="A614" s="4"/>
      <c r="B614" s="4"/>
      <c r="C614" s="4"/>
    </row>
    <row r="615" spans="1:3">
      <c r="A615" s="4"/>
      <c r="B615" s="4"/>
      <c r="C615" s="4"/>
    </row>
    <row r="616" spans="1:3">
      <c r="A616" s="4"/>
      <c r="B616" s="4"/>
      <c r="C616" s="4"/>
    </row>
    <row r="617" spans="1:3">
      <c r="A617" s="4"/>
      <c r="B617" s="4"/>
      <c r="C617" s="4"/>
    </row>
    <row r="618" spans="1:3">
      <c r="A618" s="4"/>
      <c r="B618" s="4"/>
      <c r="C618" s="4"/>
    </row>
    <row r="619" spans="1:3">
      <c r="A619" s="4"/>
      <c r="B619" s="4"/>
      <c r="C619" s="4"/>
    </row>
    <row r="620" spans="1:3">
      <c r="A620" s="4"/>
      <c r="B620" s="4"/>
      <c r="C620" s="4"/>
    </row>
    <row r="621" spans="1:3">
      <c r="A621" s="4"/>
      <c r="B621" s="4"/>
      <c r="C621" s="4"/>
    </row>
    <row r="622" spans="1:3">
      <c r="A622" s="4"/>
      <c r="B622" s="4"/>
      <c r="C622" s="4"/>
    </row>
    <row r="623" spans="1:3">
      <c r="A623" s="4"/>
      <c r="B623" s="4"/>
      <c r="C623" s="4"/>
    </row>
    <row r="624" spans="1:3">
      <c r="A624" s="4"/>
      <c r="B624" s="4"/>
      <c r="C624" s="4"/>
    </row>
    <row r="625" spans="1:3">
      <c r="A625" s="4"/>
      <c r="B625" s="4"/>
      <c r="C625" s="4"/>
    </row>
    <row r="626" spans="1:3">
      <c r="A626" s="4"/>
      <c r="B626" s="4"/>
      <c r="C626" s="4"/>
    </row>
    <row r="627" spans="1:3">
      <c r="A627" s="4"/>
      <c r="B627" s="4"/>
      <c r="C627" s="4"/>
    </row>
    <row r="628" spans="1:3">
      <c r="A628" s="4"/>
      <c r="B628" s="4"/>
      <c r="C628" s="4"/>
    </row>
    <row r="629" spans="1:3">
      <c r="A629" s="4"/>
      <c r="B629" s="4"/>
      <c r="C629" s="4"/>
    </row>
    <row r="630" spans="1:3">
      <c r="A630" s="4"/>
      <c r="B630" s="4"/>
      <c r="C630" s="4"/>
    </row>
    <row r="631" spans="1:3">
      <c r="A631" s="4"/>
      <c r="B631" s="4"/>
      <c r="C631" s="4"/>
    </row>
    <row r="632" spans="1:3">
      <c r="A632" s="4"/>
      <c r="B632" s="4"/>
      <c r="C632" s="4"/>
    </row>
    <row r="633" spans="1:3">
      <c r="A633" s="4"/>
      <c r="B633" s="4"/>
      <c r="C633" s="4"/>
    </row>
    <row r="634" spans="1:3">
      <c r="A634" s="4"/>
      <c r="B634" s="4"/>
      <c r="C634" s="4"/>
    </row>
    <row r="635" spans="1:3">
      <c r="A635" s="4"/>
      <c r="B635" s="4"/>
      <c r="C635" s="4"/>
    </row>
    <row r="636" spans="1:3">
      <c r="A636" s="4"/>
      <c r="B636" s="4"/>
      <c r="C636" s="4"/>
    </row>
    <row r="637" spans="1:3">
      <c r="A637" s="4"/>
      <c r="B637" s="4"/>
      <c r="C637" s="4"/>
    </row>
    <row r="638" spans="1:3">
      <c r="A638" s="4"/>
      <c r="B638" s="4"/>
      <c r="C638" s="4"/>
    </row>
    <row r="639" spans="1:3">
      <c r="A639" s="4"/>
      <c r="B639" s="4"/>
      <c r="C639" s="4"/>
    </row>
    <row r="640" spans="1:3">
      <c r="A640" s="4"/>
      <c r="B640" s="4"/>
      <c r="C640" s="4"/>
    </row>
    <row r="641" spans="1:3">
      <c r="A641" s="4"/>
      <c r="B641" s="4"/>
      <c r="C641" s="4"/>
    </row>
    <row r="642" spans="1:3">
      <c r="A642" s="4"/>
      <c r="B642" s="4"/>
      <c r="C642" s="4"/>
    </row>
    <row r="643" spans="1:3">
      <c r="A643" s="4"/>
      <c r="B643" s="4"/>
      <c r="C643" s="4"/>
    </row>
    <row r="644" spans="1:3">
      <c r="A644" s="4"/>
      <c r="B644" s="4"/>
      <c r="C644" s="4"/>
    </row>
    <row r="645" spans="1:3">
      <c r="A645" s="4"/>
      <c r="B645" s="4"/>
      <c r="C645" s="4"/>
    </row>
    <row r="646" spans="1:3">
      <c r="A646" s="4"/>
      <c r="B646" s="4"/>
      <c r="C646" s="4"/>
    </row>
    <row r="647" spans="1:3">
      <c r="A647" s="4"/>
      <c r="B647" s="4"/>
      <c r="C647" s="4"/>
    </row>
    <row r="648" spans="1:3">
      <c r="A648" s="4"/>
      <c r="B648" s="4"/>
      <c r="C648" s="4"/>
    </row>
    <row r="649" spans="1:3">
      <c r="A649" s="4"/>
      <c r="B649" s="4"/>
      <c r="C649" s="4"/>
    </row>
    <row r="650" spans="1:3">
      <c r="A650" s="4"/>
      <c r="B650" s="4"/>
      <c r="C650" s="4"/>
    </row>
    <row r="651" spans="1:3">
      <c r="A651" s="4"/>
      <c r="B651" s="4"/>
      <c r="C651" s="4"/>
    </row>
    <row r="652" spans="1:3">
      <c r="A652" s="4"/>
      <c r="B652" s="4"/>
      <c r="C652" s="4"/>
    </row>
    <row r="653" spans="1:3">
      <c r="A653" s="4"/>
      <c r="B653" s="4"/>
      <c r="C653" s="4"/>
    </row>
    <row r="654" spans="1:3">
      <c r="A654" s="4"/>
      <c r="B654" s="4"/>
      <c r="C654" s="4"/>
    </row>
    <row r="655" spans="1:3">
      <c r="A655" s="4"/>
      <c r="B655" s="4"/>
      <c r="C655" s="4"/>
    </row>
    <row r="656" spans="1:3">
      <c r="A656" s="4"/>
      <c r="B656" s="4"/>
      <c r="C656" s="4"/>
    </row>
    <row r="657" spans="1:3">
      <c r="A657" s="4"/>
      <c r="B657" s="4"/>
      <c r="C657" s="4"/>
    </row>
    <row r="658" spans="1:3">
      <c r="A658" s="4"/>
      <c r="B658" s="4"/>
      <c r="C658" s="4"/>
    </row>
    <row r="659" spans="1:3">
      <c r="A659" s="4"/>
      <c r="B659" s="4"/>
      <c r="C659" s="4"/>
    </row>
    <row r="660" spans="1:3">
      <c r="A660" s="4"/>
      <c r="B660" s="4"/>
      <c r="C660" s="4"/>
    </row>
    <row r="661" spans="1:3">
      <c r="A661" s="4"/>
      <c r="B661" s="4"/>
      <c r="C661" s="4"/>
    </row>
    <row r="662" spans="1:3">
      <c r="A662" s="4"/>
      <c r="B662" s="4"/>
      <c r="C662" s="4"/>
    </row>
    <row r="663" spans="1:3">
      <c r="A663" s="4"/>
      <c r="B663" s="4"/>
      <c r="C663" s="4"/>
    </row>
    <row r="664" spans="1:3">
      <c r="A664" s="4"/>
      <c r="B664" s="4"/>
      <c r="C664" s="4"/>
    </row>
    <row r="665" spans="1:3">
      <c r="A665" s="4"/>
      <c r="B665" s="4"/>
      <c r="C665" s="4"/>
    </row>
    <row r="666" spans="1:3">
      <c r="A666" s="4"/>
      <c r="B666" s="4"/>
      <c r="C666" s="4"/>
    </row>
    <row r="667" spans="1:3">
      <c r="A667" s="4"/>
      <c r="B667" s="4"/>
      <c r="C667" s="4"/>
    </row>
    <row r="668" spans="1:3">
      <c r="A668" s="4"/>
      <c r="B668" s="4"/>
      <c r="C668" s="4"/>
    </row>
    <row r="669" spans="1:3">
      <c r="A669" s="4"/>
      <c r="B669" s="4"/>
      <c r="C669" s="4"/>
    </row>
    <row r="670" spans="1:3">
      <c r="A670" s="4"/>
      <c r="B670" s="4"/>
      <c r="C670" s="4"/>
    </row>
    <row r="671" spans="1:3">
      <c r="A671" s="4"/>
      <c r="B671" s="4"/>
      <c r="C671" s="4"/>
    </row>
    <row r="672" spans="1:3">
      <c r="A672" s="4"/>
      <c r="B672" s="4"/>
      <c r="C672" s="4"/>
    </row>
    <row r="673" spans="1:3">
      <c r="A673" s="4"/>
      <c r="B673" s="4"/>
      <c r="C673" s="4"/>
    </row>
    <row r="674" spans="1:3">
      <c r="A674" s="4"/>
      <c r="B674" s="4"/>
      <c r="C674" s="4"/>
    </row>
    <row r="675" spans="1:3">
      <c r="A675" s="4"/>
      <c r="B675" s="4"/>
      <c r="C675" s="4"/>
    </row>
    <row r="676" spans="1:3">
      <c r="A676" s="4"/>
      <c r="B676" s="4"/>
      <c r="C676" s="4"/>
    </row>
    <row r="677" spans="1:3">
      <c r="A677" s="4"/>
      <c r="B677" s="4"/>
      <c r="C677" s="4"/>
    </row>
    <row r="678" spans="1:3">
      <c r="A678" s="4"/>
      <c r="B678" s="4"/>
      <c r="C678" s="4"/>
    </row>
    <row r="679" spans="1:3">
      <c r="A679" s="4"/>
      <c r="B679" s="4"/>
      <c r="C679" s="4"/>
    </row>
    <row r="680" spans="1:3">
      <c r="A680" s="4"/>
      <c r="B680" s="4"/>
      <c r="C680" s="4"/>
    </row>
    <row r="681" spans="1:3">
      <c r="A681" s="4"/>
      <c r="B681" s="4"/>
      <c r="C681" s="4"/>
    </row>
    <row r="682" spans="1:3">
      <c r="A682" s="4"/>
      <c r="B682" s="4"/>
      <c r="C682" s="4"/>
    </row>
    <row r="683" spans="1:3">
      <c r="A683" s="4"/>
      <c r="B683" s="4"/>
      <c r="C683" s="4"/>
    </row>
    <row r="684" spans="1:3">
      <c r="A684" s="4"/>
      <c r="B684" s="4"/>
      <c r="C684" s="4"/>
    </row>
    <row r="685" spans="1:3">
      <c r="A685" s="4"/>
      <c r="B685" s="4"/>
      <c r="C685" s="4"/>
    </row>
    <row r="686" spans="1:3">
      <c r="A686" s="4"/>
      <c r="B686" s="4"/>
      <c r="C686" s="4"/>
    </row>
    <row r="687" spans="1:3">
      <c r="A687" s="4"/>
      <c r="B687" s="4"/>
      <c r="C687" s="4"/>
    </row>
    <row r="688" spans="1:3">
      <c r="A688" s="4"/>
      <c r="B688" s="4"/>
      <c r="C688" s="4"/>
    </row>
    <row r="689" spans="1:3">
      <c r="A689" s="4"/>
      <c r="B689" s="4"/>
      <c r="C689" s="4"/>
    </row>
    <row r="690" spans="1:3">
      <c r="A690" s="4"/>
      <c r="B690" s="4"/>
      <c r="C690" s="4"/>
    </row>
    <row r="691" spans="1:3">
      <c r="A691" s="4"/>
      <c r="B691" s="4"/>
      <c r="C691" s="4"/>
    </row>
    <row r="692" spans="1:3">
      <c r="A692" s="4"/>
      <c r="B692" s="4"/>
      <c r="C692" s="4"/>
    </row>
    <row r="693" spans="1:3">
      <c r="A693" s="4"/>
      <c r="B693" s="4"/>
      <c r="C693" s="4"/>
    </row>
    <row r="694" spans="1:3">
      <c r="A694" s="4"/>
      <c r="B694" s="4"/>
      <c r="C694" s="4"/>
    </row>
    <row r="695" spans="1:3">
      <c r="A695" s="4"/>
      <c r="B695" s="4"/>
      <c r="C695" s="4"/>
    </row>
    <row r="696" spans="1:3">
      <c r="A696" s="4"/>
      <c r="B696" s="4"/>
      <c r="C696" s="4"/>
    </row>
    <row r="697" spans="1:3">
      <c r="A697" s="4"/>
      <c r="B697" s="4"/>
      <c r="C697" s="4"/>
    </row>
    <row r="698" spans="1:3">
      <c r="A698" s="4"/>
      <c r="B698" s="4"/>
      <c r="C698" s="4"/>
    </row>
    <row r="699" spans="1:3">
      <c r="A699" s="4"/>
      <c r="B699" s="4"/>
      <c r="C699" s="4"/>
    </row>
    <row r="700" spans="1:3">
      <c r="A700" s="4"/>
      <c r="B700" s="4"/>
      <c r="C700" s="4"/>
    </row>
    <row r="701" spans="1:3">
      <c r="A701" s="4"/>
      <c r="B701" s="4"/>
      <c r="C701" s="4"/>
    </row>
    <row r="702" spans="1:3">
      <c r="A702" s="4"/>
      <c r="B702" s="4"/>
      <c r="C702" s="4"/>
    </row>
    <row r="703" spans="1:3">
      <c r="A703" s="4"/>
      <c r="B703" s="4"/>
      <c r="C703" s="4"/>
    </row>
    <row r="704" spans="1:3">
      <c r="A704" s="4"/>
      <c r="B704" s="4"/>
      <c r="C704" s="4"/>
    </row>
    <row r="705" spans="1:3">
      <c r="A705" s="4"/>
      <c r="B705" s="4"/>
      <c r="C705" s="4"/>
    </row>
    <row r="706" spans="1:3">
      <c r="A706" s="4"/>
      <c r="B706" s="4"/>
      <c r="C706" s="4"/>
    </row>
    <row r="707" spans="1:3">
      <c r="A707" s="4"/>
      <c r="B707" s="4"/>
      <c r="C707" s="4"/>
    </row>
    <row r="708" spans="1:3">
      <c r="A708" s="4"/>
      <c r="B708" s="4"/>
      <c r="C708" s="4"/>
    </row>
    <row r="709" spans="1:3">
      <c r="A709" s="4"/>
      <c r="B709" s="4"/>
      <c r="C709" s="4"/>
    </row>
    <row r="710" spans="1:3">
      <c r="A710" s="4"/>
      <c r="B710" s="4"/>
      <c r="C710" s="4"/>
    </row>
    <row r="711" spans="1:3">
      <c r="A711" s="4"/>
      <c r="B711" s="4"/>
      <c r="C711" s="4"/>
    </row>
    <row r="712" spans="1:3">
      <c r="A712" s="4"/>
      <c r="B712" s="4"/>
      <c r="C712" s="4"/>
    </row>
    <row r="713" spans="1:3">
      <c r="A713" s="4"/>
      <c r="B713" s="4"/>
      <c r="C713" s="4"/>
    </row>
    <row r="714" spans="1:3">
      <c r="A714" s="4"/>
      <c r="B714" s="4"/>
      <c r="C714" s="4"/>
    </row>
    <row r="715" spans="1:3">
      <c r="A715" s="4"/>
      <c r="B715" s="4"/>
      <c r="C715" s="4"/>
    </row>
    <row r="716" spans="1:3">
      <c r="A716" s="4"/>
      <c r="B716" s="4"/>
      <c r="C716" s="4"/>
    </row>
    <row r="717" spans="1:3">
      <c r="A717" s="4"/>
      <c r="B717" s="4"/>
      <c r="C717" s="4"/>
    </row>
    <row r="718" spans="1:3">
      <c r="A718" s="4"/>
      <c r="B718" s="4"/>
      <c r="C718" s="4"/>
    </row>
    <row r="719" spans="1:3">
      <c r="A719" s="4"/>
      <c r="B719" s="4"/>
      <c r="C719" s="4"/>
    </row>
    <row r="720" spans="1:3">
      <c r="A720" s="4"/>
      <c r="B720" s="4"/>
      <c r="C720" s="4"/>
    </row>
    <row r="721" spans="1:3">
      <c r="A721" s="4"/>
      <c r="B721" s="4"/>
      <c r="C721" s="4"/>
    </row>
    <row r="722" spans="1:3">
      <c r="A722" s="4"/>
      <c r="B722" s="4"/>
      <c r="C722" s="4"/>
    </row>
    <row r="723" spans="1:3">
      <c r="A723" s="4"/>
      <c r="B723" s="4"/>
      <c r="C723" s="4"/>
    </row>
    <row r="724" spans="1:3">
      <c r="A724" s="4"/>
      <c r="B724" s="4"/>
      <c r="C724" s="4"/>
    </row>
    <row r="725" spans="1:3">
      <c r="A725" s="4"/>
      <c r="B725" s="4"/>
      <c r="C725" s="4"/>
    </row>
    <row r="726" spans="1:3">
      <c r="A726" s="4"/>
      <c r="B726" s="4"/>
      <c r="C726" s="4"/>
    </row>
    <row r="727" spans="1:3">
      <c r="A727" s="4"/>
      <c r="B727" s="4"/>
      <c r="C727" s="4"/>
    </row>
    <row r="728" spans="1:3">
      <c r="A728" s="4"/>
      <c r="B728" s="4"/>
      <c r="C728" s="4"/>
    </row>
    <row r="729" spans="1:3">
      <c r="A729" s="4"/>
      <c r="B729" s="4"/>
      <c r="C729" s="4"/>
    </row>
    <row r="730" spans="1:3">
      <c r="A730" s="4"/>
      <c r="B730" s="4"/>
      <c r="C730" s="4"/>
    </row>
    <row r="731" spans="1:3">
      <c r="A731" s="4"/>
      <c r="B731" s="4"/>
      <c r="C731" s="4"/>
    </row>
    <row r="732" spans="1:3">
      <c r="A732" s="4"/>
      <c r="B732" s="4"/>
      <c r="C732" s="4"/>
    </row>
    <row r="733" spans="1:3">
      <c r="A733" s="4"/>
      <c r="B733" s="4"/>
      <c r="C733" s="4"/>
    </row>
    <row r="734" spans="1:3">
      <c r="A734" s="4"/>
      <c r="B734" s="4"/>
      <c r="C734" s="4"/>
    </row>
    <row r="735" spans="1:3">
      <c r="A735" s="4"/>
      <c r="B735" s="4"/>
      <c r="C735" s="4"/>
    </row>
    <row r="736" spans="1:3">
      <c r="A736" s="4"/>
      <c r="B736" s="4"/>
      <c r="C736" s="4"/>
    </row>
    <row r="737" spans="1:3">
      <c r="A737" s="4"/>
      <c r="B737" s="4"/>
      <c r="C737" s="4"/>
    </row>
    <row r="738" spans="1:3">
      <c r="A738" s="4"/>
      <c r="B738" s="4"/>
      <c r="C738" s="4"/>
    </row>
    <row r="739" spans="1:3">
      <c r="A739" s="4"/>
      <c r="B739" s="4"/>
      <c r="C739" s="4"/>
    </row>
    <row r="740" spans="1:3">
      <c r="A740" s="4"/>
      <c r="B740" s="4"/>
      <c r="C740" s="4"/>
    </row>
    <row r="741" spans="1:3">
      <c r="A741" s="4"/>
      <c r="B741" s="4"/>
      <c r="C741" s="4"/>
    </row>
    <row r="742" spans="1:3">
      <c r="A742" s="4"/>
      <c r="B742" s="4"/>
      <c r="C742" s="4"/>
    </row>
    <row r="743" spans="1:3">
      <c r="A743" s="4"/>
      <c r="B743" s="4"/>
      <c r="C743" s="4"/>
    </row>
    <row r="744" spans="1:3">
      <c r="A744" s="4"/>
      <c r="B744" s="4"/>
      <c r="C744" s="4"/>
    </row>
    <row r="745" spans="1:3">
      <c r="A745" s="4"/>
      <c r="B745" s="4"/>
      <c r="C745" s="4"/>
    </row>
    <row r="746" spans="1:3">
      <c r="A746" s="4"/>
      <c r="B746" s="4"/>
      <c r="C746" s="4"/>
    </row>
    <row r="747" spans="1:3">
      <c r="A747" s="4"/>
      <c r="B747" s="4"/>
      <c r="C747" s="4"/>
    </row>
    <row r="748" spans="1:3">
      <c r="A748" s="4"/>
      <c r="B748" s="4"/>
      <c r="C748" s="4"/>
    </row>
    <row r="749" spans="1:3">
      <c r="A749" s="4"/>
      <c r="B749" s="4"/>
      <c r="C749" s="4"/>
    </row>
    <row r="750" spans="1:3">
      <c r="A750" s="4"/>
      <c r="B750" s="4"/>
      <c r="C750" s="4"/>
    </row>
    <row r="751" spans="1:3">
      <c r="A751" s="4"/>
      <c r="B751" s="4"/>
      <c r="C751" s="4"/>
    </row>
    <row r="752" spans="1:3">
      <c r="A752" s="4"/>
      <c r="B752" s="4"/>
      <c r="C752" s="4"/>
    </row>
    <row r="753" spans="1:3">
      <c r="A753" s="4"/>
      <c r="B753" s="4"/>
      <c r="C753" s="4"/>
    </row>
    <row r="754" spans="1:3">
      <c r="A754" s="4"/>
      <c r="B754" s="4"/>
      <c r="C754" s="4"/>
    </row>
    <row r="755" spans="1:3">
      <c r="A755" s="4"/>
      <c r="B755" s="4"/>
      <c r="C755" s="4"/>
    </row>
    <row r="756" spans="1:3">
      <c r="A756" s="4"/>
      <c r="B756" s="4"/>
      <c r="C756" s="4"/>
    </row>
    <row r="757" spans="1:3">
      <c r="A757" s="4"/>
      <c r="B757" s="4"/>
      <c r="C757" s="4"/>
    </row>
    <row r="758" spans="1:3">
      <c r="A758" s="4"/>
      <c r="B758" s="4"/>
      <c r="C758" s="4"/>
    </row>
    <row r="759" spans="1:3">
      <c r="A759" s="4"/>
      <c r="B759" s="4"/>
      <c r="C759" s="4"/>
    </row>
    <row r="760" spans="1:3">
      <c r="A760" s="4"/>
      <c r="B760" s="4"/>
      <c r="C760" s="4"/>
    </row>
    <row r="761" spans="1:3">
      <c r="A761" s="4"/>
      <c r="B761" s="4"/>
      <c r="C761" s="4"/>
    </row>
    <row r="762" spans="1:3">
      <c r="A762" s="4"/>
      <c r="B762" s="4"/>
      <c r="C762" s="4"/>
    </row>
    <row r="763" spans="1:3">
      <c r="A763" s="4"/>
      <c r="B763" s="4"/>
      <c r="C763" s="4"/>
    </row>
    <row r="764" spans="1:3">
      <c r="A764" s="4"/>
      <c r="B764" s="4"/>
      <c r="C764" s="4"/>
    </row>
    <row r="765" spans="1:3">
      <c r="A765" s="4"/>
      <c r="B765" s="4"/>
      <c r="C765" s="4"/>
    </row>
    <row r="766" spans="1:3">
      <c r="A766" s="4"/>
      <c r="B766" s="4"/>
      <c r="C766" s="4"/>
    </row>
    <row r="767" spans="1:3">
      <c r="A767" s="4"/>
      <c r="B767" s="4"/>
      <c r="C767" s="4"/>
    </row>
    <row r="768" spans="1:3">
      <c r="A768" s="4"/>
      <c r="B768" s="4"/>
      <c r="C768" s="4"/>
    </row>
    <row r="769" spans="1:3">
      <c r="A769" s="4"/>
      <c r="B769" s="4"/>
      <c r="C769" s="4"/>
    </row>
    <row r="770" spans="1:3">
      <c r="A770" s="4"/>
      <c r="B770" s="4"/>
      <c r="C770" s="4"/>
    </row>
    <row r="771" spans="1:3">
      <c r="A771" s="4"/>
      <c r="B771" s="4"/>
      <c r="C771" s="4"/>
    </row>
    <row r="772" spans="1:3">
      <c r="A772" s="4"/>
      <c r="B772" s="4"/>
      <c r="C772" s="4"/>
    </row>
    <row r="773" spans="1:3">
      <c r="A773" s="4"/>
      <c r="B773" s="4"/>
      <c r="C773" s="4"/>
    </row>
    <row r="774" spans="1:3">
      <c r="A774" s="4"/>
      <c r="B774" s="4"/>
      <c r="C774" s="4"/>
    </row>
    <row r="775" spans="1:3">
      <c r="A775" s="4"/>
      <c r="B775" s="4"/>
      <c r="C775" s="4"/>
    </row>
    <row r="776" spans="1:3">
      <c r="A776" s="4"/>
      <c r="B776" s="4"/>
      <c r="C776" s="4"/>
    </row>
    <row r="777" spans="1:3">
      <c r="A777" s="4"/>
      <c r="B777" s="4"/>
      <c r="C777" s="4"/>
    </row>
    <row r="778" spans="1:3">
      <c r="A778" s="4"/>
      <c r="B778" s="4"/>
      <c r="C778" s="4"/>
    </row>
    <row r="779" spans="1:3">
      <c r="A779" s="4"/>
      <c r="B779" s="4"/>
      <c r="C779" s="4"/>
    </row>
    <row r="780" spans="1:3">
      <c r="A780" s="4"/>
      <c r="B780" s="4"/>
      <c r="C780" s="4"/>
    </row>
    <row r="781" spans="1:3">
      <c r="A781" s="4"/>
      <c r="B781" s="4"/>
      <c r="C781" s="4"/>
    </row>
    <row r="782" spans="1:3">
      <c r="A782" s="4"/>
      <c r="B782" s="4"/>
      <c r="C782" s="4"/>
    </row>
    <row r="783" spans="1:3">
      <c r="A783" s="4"/>
      <c r="B783" s="4"/>
      <c r="C783" s="4"/>
    </row>
    <row r="784" spans="1:3">
      <c r="A784" s="4"/>
      <c r="B784" s="4"/>
      <c r="C784" s="4"/>
    </row>
    <row r="785" spans="1:3">
      <c r="A785" s="4"/>
      <c r="B785" s="4"/>
      <c r="C785" s="4"/>
    </row>
    <row r="786" spans="1:3">
      <c r="A786" s="4"/>
      <c r="B786" s="4"/>
      <c r="C786" s="4"/>
    </row>
    <row r="787" spans="1:3">
      <c r="A787" s="4"/>
      <c r="B787" s="4"/>
      <c r="C787" s="4"/>
    </row>
    <row r="788" spans="1:3">
      <c r="A788" s="4"/>
      <c r="B788" s="4"/>
      <c r="C788" s="4"/>
    </row>
    <row r="789" spans="1:3">
      <c r="A789" s="4"/>
      <c r="B789" s="4"/>
      <c r="C789" s="4"/>
    </row>
    <row r="790" spans="1:3">
      <c r="A790" s="4"/>
      <c r="B790" s="4"/>
      <c r="C790" s="4"/>
    </row>
    <row r="791" spans="1:3">
      <c r="A791" s="4"/>
      <c r="B791" s="4"/>
      <c r="C791" s="4"/>
    </row>
    <row r="792" spans="1:3">
      <c r="A792" s="4"/>
      <c r="B792" s="4"/>
      <c r="C792" s="4"/>
    </row>
    <row r="793" spans="1:3">
      <c r="A793" s="4"/>
      <c r="B793" s="4"/>
      <c r="C793" s="4"/>
    </row>
    <row r="794" spans="1:3">
      <c r="A794" s="4"/>
      <c r="B794" s="4"/>
      <c r="C794" s="4"/>
    </row>
    <row r="795" spans="1:3">
      <c r="A795" s="4"/>
      <c r="B795" s="4"/>
      <c r="C795" s="4"/>
    </row>
    <row r="796" spans="1:3">
      <c r="A796" s="4"/>
      <c r="B796" s="4"/>
      <c r="C796" s="4"/>
    </row>
    <row r="797" spans="1:3">
      <c r="A797" s="4"/>
      <c r="B797" s="4"/>
      <c r="C797" s="4"/>
    </row>
    <row r="798" spans="1:3">
      <c r="A798" s="4"/>
      <c r="B798" s="4"/>
      <c r="C798" s="4"/>
    </row>
    <row r="799" spans="1:3">
      <c r="A799" s="4"/>
      <c r="B799" s="4"/>
      <c r="C799" s="4"/>
    </row>
    <row r="800" spans="1:3">
      <c r="A800" s="4"/>
      <c r="B800" s="4"/>
      <c r="C800" s="4"/>
    </row>
    <row r="801" spans="1:3">
      <c r="A801" s="4"/>
      <c r="B801" s="4"/>
      <c r="C801" s="4"/>
    </row>
    <row r="802" spans="1:3">
      <c r="A802" s="4"/>
      <c r="B802" s="4"/>
      <c r="C802" s="4"/>
    </row>
    <row r="803" spans="1:3">
      <c r="A803" s="4"/>
      <c r="B803" s="4"/>
      <c r="C803" s="4"/>
    </row>
    <row r="804" spans="1:3">
      <c r="A804" s="4"/>
      <c r="B804" s="4"/>
      <c r="C804" s="4"/>
    </row>
    <row r="805" spans="1:3">
      <c r="A805" s="4"/>
      <c r="B805" s="4"/>
      <c r="C805" s="4"/>
    </row>
    <row r="806" spans="1:3">
      <c r="A806" s="4"/>
      <c r="B806" s="4"/>
      <c r="C806" s="4"/>
    </row>
    <row r="807" spans="1:3">
      <c r="A807" s="4"/>
      <c r="B807" s="4"/>
      <c r="C807" s="4"/>
    </row>
    <row r="808" spans="1:3">
      <c r="A808" s="4"/>
      <c r="B808" s="4"/>
      <c r="C808" s="4"/>
    </row>
    <row r="809" spans="1:3">
      <c r="A809" s="4"/>
      <c r="B809" s="4"/>
      <c r="C809" s="4"/>
    </row>
    <row r="810" spans="1:3">
      <c r="A810" s="4"/>
      <c r="B810" s="4"/>
      <c r="C810" s="4"/>
    </row>
    <row r="811" spans="1:3">
      <c r="A811" s="4"/>
      <c r="B811" s="4"/>
      <c r="C811" s="4"/>
    </row>
    <row r="812" spans="1:3">
      <c r="A812" s="4"/>
      <c r="B812" s="4"/>
      <c r="C812" s="4"/>
    </row>
    <row r="813" spans="1:3">
      <c r="A813" s="4"/>
      <c r="B813" s="4"/>
      <c r="C813" s="4"/>
    </row>
    <row r="814" spans="1:3">
      <c r="A814" s="4"/>
      <c r="B814" s="4"/>
      <c r="C814" s="4"/>
    </row>
    <row r="815" spans="1:3">
      <c r="A815" s="4"/>
      <c r="B815" s="4"/>
      <c r="C815" s="4"/>
    </row>
    <row r="816" spans="1:3">
      <c r="A816" s="4"/>
      <c r="B816" s="4"/>
      <c r="C816" s="4"/>
    </row>
    <row r="817" spans="1:3">
      <c r="A817" s="4"/>
      <c r="B817" s="4"/>
      <c r="C817" s="4"/>
    </row>
    <row r="818" spans="1:3">
      <c r="A818" s="4"/>
      <c r="B818" s="4"/>
      <c r="C818" s="4"/>
    </row>
    <row r="819" spans="1:3">
      <c r="A819" s="4"/>
      <c r="B819" s="4"/>
      <c r="C819" s="4"/>
    </row>
    <row r="820" spans="1:3">
      <c r="A820" s="4"/>
      <c r="B820" s="4"/>
      <c r="C820" s="4"/>
    </row>
    <row r="821" spans="1:3">
      <c r="A821" s="4"/>
      <c r="B821" s="4"/>
      <c r="C821" s="4"/>
    </row>
    <row r="822" spans="1:3">
      <c r="A822" s="4"/>
      <c r="B822" s="4"/>
      <c r="C822" s="4"/>
    </row>
    <row r="823" spans="1:3">
      <c r="A823" s="4"/>
      <c r="B823" s="4"/>
      <c r="C823" s="4"/>
    </row>
    <row r="824" spans="1:3">
      <c r="A824" s="4"/>
      <c r="B824" s="4"/>
      <c r="C824" s="4"/>
    </row>
    <row r="825" spans="1:3">
      <c r="A825" s="4"/>
      <c r="B825" s="4"/>
      <c r="C825" s="4"/>
    </row>
    <row r="826" spans="1:3">
      <c r="A826" s="4"/>
      <c r="B826" s="4"/>
      <c r="C826" s="4"/>
    </row>
    <row r="827" spans="1:3">
      <c r="A827" s="4"/>
      <c r="B827" s="4"/>
      <c r="C827" s="4"/>
    </row>
    <row r="828" spans="1:3">
      <c r="A828" s="4"/>
      <c r="B828" s="4"/>
      <c r="C828" s="4"/>
    </row>
    <row r="829" spans="1:3">
      <c r="A829" s="4"/>
      <c r="B829" s="4"/>
      <c r="C829" s="4"/>
    </row>
    <row r="830" spans="1:3">
      <c r="A830" s="4"/>
      <c r="B830" s="4"/>
      <c r="C830" s="4"/>
    </row>
    <row r="831" spans="1:3">
      <c r="A831" s="4"/>
      <c r="B831" s="4"/>
      <c r="C831" s="4"/>
    </row>
    <row r="832" spans="1:3">
      <c r="A832" s="4"/>
      <c r="B832" s="4"/>
      <c r="C832" s="4"/>
    </row>
    <row r="833" spans="1:3">
      <c r="A833" s="4"/>
      <c r="B833" s="4"/>
      <c r="C833" s="4"/>
    </row>
    <row r="834" spans="1:3">
      <c r="A834" s="4"/>
      <c r="B834" s="4"/>
      <c r="C834" s="4"/>
    </row>
    <row r="835" spans="1:3">
      <c r="A835" s="4"/>
      <c r="B835" s="4"/>
      <c r="C835" s="4"/>
    </row>
    <row r="836" spans="1:3">
      <c r="A836" s="4"/>
      <c r="B836" s="4"/>
      <c r="C836" s="4"/>
    </row>
    <row r="837" spans="1:3">
      <c r="A837" s="4"/>
      <c r="B837" s="4"/>
      <c r="C837" s="4"/>
    </row>
    <row r="838" spans="1:3">
      <c r="A838" s="4"/>
      <c r="B838" s="4"/>
      <c r="C838" s="4"/>
    </row>
    <row r="839" spans="1:3">
      <c r="A839" s="4"/>
      <c r="B839" s="4"/>
      <c r="C839" s="4"/>
    </row>
    <row r="840" spans="1:3">
      <c r="A840" s="4"/>
      <c r="B840" s="4"/>
      <c r="C840" s="4"/>
    </row>
    <row r="841" spans="1:3">
      <c r="A841" s="4"/>
      <c r="B841" s="4"/>
      <c r="C841" s="4"/>
    </row>
    <row r="842" spans="1:3">
      <c r="A842" s="4"/>
      <c r="B842" s="4"/>
      <c r="C842" s="4"/>
    </row>
    <row r="843" spans="1:3">
      <c r="A843" s="4"/>
      <c r="B843" s="4"/>
      <c r="C843" s="4"/>
    </row>
    <row r="844" spans="1:3">
      <c r="A844" s="4"/>
      <c r="B844" s="4"/>
      <c r="C844" s="4"/>
    </row>
    <row r="845" spans="1:3">
      <c r="A845" s="4"/>
      <c r="B845" s="4"/>
      <c r="C845" s="4"/>
    </row>
    <row r="846" spans="1:3">
      <c r="A846" s="4"/>
      <c r="B846" s="4"/>
      <c r="C846" s="4"/>
    </row>
    <row r="847" spans="1:3">
      <c r="A847" s="4"/>
      <c r="B847" s="4"/>
      <c r="C847" s="4"/>
    </row>
    <row r="848" spans="1:3">
      <c r="A848" s="4"/>
      <c r="B848" s="4"/>
      <c r="C848" s="4"/>
    </row>
    <row r="849" spans="1:3">
      <c r="A849" s="4"/>
      <c r="B849" s="4"/>
      <c r="C849" s="4"/>
    </row>
    <row r="850" spans="1:3">
      <c r="A850" s="4"/>
      <c r="B850" s="4"/>
      <c r="C850" s="4"/>
    </row>
    <row r="851" spans="1:3">
      <c r="A851" s="4"/>
      <c r="B851" s="4"/>
      <c r="C851" s="4"/>
    </row>
    <row r="852" spans="1:3">
      <c r="A852" s="4"/>
      <c r="B852" s="4"/>
      <c r="C852" s="4"/>
    </row>
    <row r="853" spans="1:3">
      <c r="A853" s="4"/>
      <c r="B853" s="4"/>
      <c r="C853" s="4"/>
    </row>
    <row r="854" spans="1:3">
      <c r="A854" s="4"/>
      <c r="B854" s="4"/>
      <c r="C854" s="4"/>
    </row>
    <row r="855" spans="1:3">
      <c r="A855" s="4"/>
      <c r="B855" s="4"/>
      <c r="C855" s="4"/>
    </row>
    <row r="856" spans="1:3">
      <c r="A856" s="4"/>
      <c r="B856" s="4"/>
      <c r="C856" s="4"/>
    </row>
    <row r="857" spans="1:3">
      <c r="A857" s="4"/>
      <c r="B857" s="4"/>
      <c r="C857" s="4"/>
    </row>
    <row r="858" spans="1:3">
      <c r="A858" s="4"/>
      <c r="B858" s="4"/>
      <c r="C858" s="4"/>
    </row>
    <row r="859" spans="1:3">
      <c r="A859" s="4"/>
      <c r="B859" s="4"/>
      <c r="C859" s="4"/>
    </row>
    <row r="860" spans="1:3">
      <c r="A860" s="4"/>
      <c r="B860" s="4"/>
      <c r="C860" s="4"/>
    </row>
    <row r="861" spans="1:3">
      <c r="A861" s="4"/>
      <c r="B861" s="4"/>
      <c r="C861" s="4"/>
    </row>
    <row r="862" spans="1:3">
      <c r="A862" s="4"/>
      <c r="B862" s="4"/>
      <c r="C862" s="4"/>
    </row>
    <row r="863" spans="1:3">
      <c r="A863" s="4"/>
      <c r="B863" s="4"/>
      <c r="C863" s="4"/>
    </row>
    <row r="864" spans="1:3">
      <c r="A864" s="4"/>
      <c r="B864" s="4"/>
      <c r="C864" s="4"/>
    </row>
    <row r="865" spans="1:3">
      <c r="A865" s="4"/>
      <c r="B865" s="4"/>
      <c r="C865" s="4"/>
    </row>
    <row r="866" spans="1:3">
      <c r="A866" s="4"/>
      <c r="B866" s="4"/>
      <c r="C866" s="4"/>
    </row>
    <row r="867" spans="1:3">
      <c r="A867" s="4"/>
      <c r="B867" s="4"/>
      <c r="C867" s="4"/>
    </row>
    <row r="868" spans="1:3">
      <c r="A868" s="4"/>
      <c r="B868" s="4"/>
      <c r="C868" s="4"/>
    </row>
    <row r="869" spans="1:3">
      <c r="A869" s="4"/>
      <c r="B869" s="4"/>
      <c r="C869" s="4"/>
    </row>
    <row r="870" spans="1:3">
      <c r="A870" s="4"/>
      <c r="B870" s="4"/>
      <c r="C870" s="4"/>
    </row>
    <row r="871" spans="1:3">
      <c r="A871" s="4"/>
      <c r="B871" s="4"/>
      <c r="C871" s="4"/>
    </row>
    <row r="872" spans="1:3">
      <c r="A872" s="4"/>
      <c r="B872" s="4"/>
      <c r="C872" s="4"/>
    </row>
    <row r="873" spans="1:3">
      <c r="A873" s="4"/>
      <c r="B873" s="4"/>
      <c r="C873" s="4"/>
    </row>
    <row r="874" spans="1:3">
      <c r="A874" s="4"/>
      <c r="B874" s="4"/>
      <c r="C874" s="4"/>
    </row>
    <row r="875" spans="1:3">
      <c r="A875" s="4"/>
      <c r="B875" s="4"/>
      <c r="C875" s="4"/>
    </row>
    <row r="876" spans="1:3">
      <c r="A876" s="4"/>
      <c r="B876" s="4"/>
      <c r="C876" s="4"/>
    </row>
    <row r="877" spans="1:3">
      <c r="A877" s="4"/>
      <c r="B877" s="4"/>
      <c r="C877" s="4"/>
    </row>
    <row r="878" spans="1:3">
      <c r="A878" s="4"/>
      <c r="B878" s="4"/>
      <c r="C878" s="4"/>
    </row>
    <row r="879" spans="1:3">
      <c r="A879" s="4"/>
      <c r="B879" s="4"/>
      <c r="C879" s="4"/>
    </row>
    <row r="880" spans="1:3">
      <c r="A880" s="4"/>
      <c r="B880" s="4"/>
      <c r="C880" s="4"/>
    </row>
    <row r="881" spans="1:3">
      <c r="A881" s="4"/>
      <c r="B881" s="4"/>
      <c r="C881" s="4"/>
    </row>
    <row r="882" spans="1:3">
      <c r="A882" s="4"/>
      <c r="B882" s="4"/>
      <c r="C882" s="4"/>
    </row>
    <row r="883" spans="1:3">
      <c r="A883" s="4"/>
      <c r="B883" s="4"/>
      <c r="C883" s="4"/>
    </row>
    <row r="884" spans="1:3">
      <c r="A884" s="4"/>
      <c r="B884" s="4"/>
      <c r="C884" s="4"/>
    </row>
    <row r="885" spans="1:3">
      <c r="A885" s="4"/>
      <c r="B885" s="4"/>
      <c r="C885" s="4"/>
    </row>
    <row r="886" spans="1:3">
      <c r="A886" s="4"/>
      <c r="B886" s="4"/>
      <c r="C886" s="4"/>
    </row>
    <row r="887" spans="1:3">
      <c r="A887" s="4"/>
      <c r="B887" s="4"/>
      <c r="C887" s="4"/>
    </row>
    <row r="888" spans="1:3">
      <c r="A888" s="4"/>
      <c r="B888" s="4"/>
      <c r="C888" s="4"/>
    </row>
    <row r="889" spans="1:3">
      <c r="A889" s="4"/>
      <c r="B889" s="4"/>
      <c r="C889" s="4"/>
    </row>
    <row r="890" spans="1:3">
      <c r="A890" s="4"/>
      <c r="B890" s="4"/>
      <c r="C890" s="4"/>
    </row>
    <row r="891" spans="1:3">
      <c r="A891" s="4"/>
      <c r="B891" s="4"/>
      <c r="C891" s="4"/>
    </row>
    <row r="892" spans="1:3">
      <c r="A892" s="4"/>
      <c r="B892" s="4"/>
      <c r="C892" s="4"/>
    </row>
    <row r="893" spans="1:3">
      <c r="A893" s="4"/>
      <c r="B893" s="4"/>
      <c r="C893" s="4"/>
    </row>
    <row r="894" spans="1:3">
      <c r="A894" s="4"/>
      <c r="B894" s="4"/>
      <c r="C894" s="4"/>
    </row>
    <row r="895" spans="1:3">
      <c r="A895" s="4"/>
      <c r="B895" s="4"/>
      <c r="C895" s="4"/>
    </row>
    <row r="896" spans="1:3">
      <c r="A896" s="4"/>
      <c r="B896" s="4"/>
      <c r="C896" s="4"/>
    </row>
    <row r="897" spans="1:3">
      <c r="A897" s="4"/>
      <c r="B897" s="4"/>
      <c r="C897" s="4"/>
    </row>
    <row r="898" spans="1:3">
      <c r="A898" s="4"/>
      <c r="B898" s="4"/>
      <c r="C898" s="4"/>
    </row>
    <row r="899" spans="1:3">
      <c r="A899" s="4"/>
      <c r="B899" s="4"/>
      <c r="C899" s="4"/>
    </row>
    <row r="900" spans="1:3">
      <c r="A900" s="4"/>
      <c r="B900" s="4"/>
      <c r="C900" s="4"/>
    </row>
    <row r="901" spans="1:3">
      <c r="A901" s="4"/>
      <c r="B901" s="4"/>
      <c r="C901" s="4"/>
    </row>
    <row r="902" spans="1:3">
      <c r="A902" s="4"/>
      <c r="B902" s="4"/>
      <c r="C902" s="4"/>
    </row>
    <row r="903" spans="1:3">
      <c r="A903" s="4"/>
      <c r="B903" s="4"/>
      <c r="C903" s="4"/>
    </row>
    <row r="904" spans="1:3">
      <c r="A904" s="4"/>
      <c r="B904" s="4"/>
      <c r="C904" s="4"/>
    </row>
    <row r="905" spans="1:3">
      <c r="A905" s="4"/>
      <c r="B905" s="4"/>
      <c r="C905" s="4"/>
    </row>
    <row r="906" spans="1:3">
      <c r="A906" s="4"/>
      <c r="B906" s="4"/>
      <c r="C906" s="4"/>
    </row>
    <row r="907" spans="1:3">
      <c r="A907" s="4"/>
      <c r="B907" s="4"/>
      <c r="C907" s="4"/>
    </row>
    <row r="908" spans="1:3">
      <c r="A908" s="4"/>
      <c r="B908" s="4"/>
      <c r="C908" s="4"/>
    </row>
    <row r="909" spans="1:3">
      <c r="A909" s="4"/>
      <c r="B909" s="4"/>
      <c r="C909" s="4"/>
    </row>
    <row r="910" spans="1:3">
      <c r="A910" s="4"/>
      <c r="B910" s="4"/>
      <c r="C910" s="4"/>
    </row>
    <row r="911" spans="1:3">
      <c r="A911" s="4"/>
      <c r="B911" s="4"/>
      <c r="C911" s="4"/>
    </row>
    <row r="912" spans="1:3">
      <c r="A912" s="4"/>
      <c r="B912" s="4"/>
      <c r="C912" s="4"/>
    </row>
    <row r="913" spans="1:3">
      <c r="A913" s="4"/>
      <c r="B913" s="4"/>
      <c r="C913" s="4"/>
    </row>
    <row r="914" spans="1:3">
      <c r="A914" s="4"/>
      <c r="B914" s="4"/>
      <c r="C914" s="4"/>
    </row>
    <row r="915" spans="1:3">
      <c r="A915" s="4"/>
      <c r="B915" s="4"/>
      <c r="C915" s="4"/>
    </row>
    <row r="916" spans="1:3">
      <c r="A916" s="4"/>
      <c r="B916" s="4"/>
      <c r="C916" s="4"/>
    </row>
    <row r="917" spans="1:3">
      <c r="A917" s="4"/>
      <c r="B917" s="4"/>
      <c r="C917" s="4"/>
    </row>
    <row r="918" spans="1:3">
      <c r="A918" s="4"/>
      <c r="B918" s="4"/>
      <c r="C918" s="4"/>
    </row>
    <row r="919" spans="1:3">
      <c r="A919" s="4"/>
      <c r="B919" s="4"/>
      <c r="C919" s="4"/>
    </row>
    <row r="920" spans="1:3">
      <c r="A920" s="4"/>
      <c r="B920" s="4"/>
      <c r="C920" s="4"/>
    </row>
    <row r="921" spans="1:3">
      <c r="A921" s="4"/>
      <c r="B921" s="4"/>
      <c r="C921" s="4"/>
    </row>
    <row r="922" spans="1:3">
      <c r="A922" s="4"/>
      <c r="B922" s="4"/>
      <c r="C922" s="4"/>
    </row>
    <row r="923" spans="1:3">
      <c r="A923" s="4"/>
      <c r="B923" s="4"/>
      <c r="C923" s="4"/>
    </row>
    <row r="924" spans="1:3">
      <c r="A924" s="4"/>
      <c r="B924" s="4"/>
      <c r="C924" s="4"/>
    </row>
    <row r="925" spans="1:3">
      <c r="A925" s="4"/>
      <c r="B925" s="4"/>
      <c r="C925" s="4"/>
    </row>
    <row r="926" spans="1:3">
      <c r="A926" s="4"/>
      <c r="B926" s="4"/>
      <c r="C926" s="4"/>
    </row>
    <row r="927" spans="1:3">
      <c r="A927" s="4"/>
      <c r="B927" s="4"/>
      <c r="C927" s="4"/>
    </row>
    <row r="928" spans="1:3">
      <c r="A928" s="4"/>
      <c r="B928" s="4"/>
      <c r="C928" s="4"/>
    </row>
    <row r="929" spans="1:3">
      <c r="A929" s="4"/>
      <c r="B929" s="4"/>
      <c r="C929" s="4"/>
    </row>
    <row r="930" spans="1:3">
      <c r="A930" s="4"/>
      <c r="B930" s="4"/>
      <c r="C930" s="4"/>
    </row>
    <row r="931" spans="1:3">
      <c r="A931" s="4"/>
      <c r="B931" s="4"/>
      <c r="C931" s="4"/>
    </row>
    <row r="932" spans="1:3">
      <c r="A932" s="4"/>
      <c r="B932" s="4"/>
      <c r="C932" s="4"/>
    </row>
    <row r="933" spans="1:3">
      <c r="A933" s="4"/>
      <c r="B933" s="4"/>
      <c r="C933" s="4"/>
    </row>
    <row r="934" spans="1:3">
      <c r="A934" s="4"/>
      <c r="B934" s="4"/>
      <c r="C934" s="4"/>
    </row>
    <row r="935" spans="1:3">
      <c r="A935" s="4"/>
      <c r="B935" s="4"/>
      <c r="C935" s="4"/>
    </row>
    <row r="936" spans="1:3">
      <c r="A936" s="4"/>
      <c r="B936" s="4"/>
      <c r="C936" s="4"/>
    </row>
    <row r="937" spans="1:3">
      <c r="A937" s="4"/>
      <c r="B937" s="4"/>
      <c r="C937" s="4"/>
    </row>
    <row r="938" spans="1:3">
      <c r="A938" s="4"/>
      <c r="B938" s="4"/>
      <c r="C938" s="4"/>
    </row>
    <row r="939" spans="1:3">
      <c r="A939" s="4"/>
      <c r="B939" s="4"/>
      <c r="C939" s="4"/>
    </row>
    <row r="940" spans="1:3">
      <c r="A940" s="4"/>
      <c r="B940" s="4"/>
      <c r="C940" s="4"/>
    </row>
    <row r="941" spans="1:3">
      <c r="A941" s="4"/>
      <c r="B941" s="4"/>
      <c r="C941" s="4"/>
    </row>
    <row r="942" spans="1:3">
      <c r="A942" s="4"/>
      <c r="B942" s="4"/>
      <c r="C942" s="4"/>
    </row>
    <row r="943" spans="1:3">
      <c r="A943" s="4"/>
      <c r="B943" s="4"/>
      <c r="C943" s="4"/>
    </row>
    <row r="944" spans="1:3">
      <c r="A944" s="4"/>
      <c r="B944" s="4"/>
      <c r="C944" s="4"/>
    </row>
    <row r="945" spans="1:3">
      <c r="A945" s="4"/>
      <c r="B945" s="4"/>
      <c r="C945" s="4"/>
    </row>
    <row r="946" spans="1:3">
      <c r="A946" s="4"/>
      <c r="B946" s="4"/>
      <c r="C946" s="4"/>
    </row>
    <row r="947" spans="1:3">
      <c r="A947" s="4"/>
      <c r="B947" s="4"/>
      <c r="C947" s="4"/>
    </row>
    <row r="948" spans="1:3">
      <c r="A948" s="4"/>
      <c r="B948" s="4"/>
      <c r="C948" s="4"/>
    </row>
    <row r="949" spans="1:3">
      <c r="A949" s="4"/>
      <c r="B949" s="4"/>
      <c r="C949" s="4"/>
    </row>
    <row r="950" spans="1:3">
      <c r="A950" s="4"/>
      <c r="B950" s="4"/>
      <c r="C950" s="4"/>
    </row>
    <row r="951" spans="1:3">
      <c r="A951" s="4"/>
      <c r="B951" s="4"/>
      <c r="C951" s="4"/>
    </row>
    <row r="952" spans="1:3">
      <c r="A952" s="4"/>
      <c r="B952" s="4"/>
      <c r="C952" s="4"/>
    </row>
    <row r="953" spans="1:3">
      <c r="A953" s="4"/>
      <c r="B953" s="4"/>
      <c r="C953" s="4"/>
    </row>
    <row r="954" spans="1:3">
      <c r="A954" s="4"/>
      <c r="B954" s="4"/>
      <c r="C954" s="4"/>
    </row>
    <row r="955" spans="1:3">
      <c r="A955" s="4"/>
      <c r="B955" s="4"/>
      <c r="C955" s="4"/>
    </row>
    <row r="956" spans="1:3">
      <c r="A956" s="4"/>
      <c r="B956" s="4"/>
      <c r="C956" s="4"/>
    </row>
    <row r="957" spans="1:3">
      <c r="A957" s="4"/>
      <c r="B957" s="4"/>
      <c r="C957" s="4"/>
    </row>
    <row r="958" spans="1:3">
      <c r="A958" s="4"/>
      <c r="B958" s="4"/>
      <c r="C958" s="4"/>
    </row>
    <row r="959" spans="1:3">
      <c r="A959" s="4"/>
      <c r="B959" s="4"/>
      <c r="C959" s="4"/>
    </row>
    <row r="960" spans="1:3">
      <c r="A960" s="4"/>
      <c r="B960" s="4"/>
      <c r="C960" s="4"/>
    </row>
    <row r="961" spans="1:3">
      <c r="A961" s="4"/>
      <c r="B961" s="4"/>
      <c r="C961" s="4"/>
    </row>
    <row r="962" spans="1:3">
      <c r="A962" s="4"/>
      <c r="B962" s="4"/>
      <c r="C962" s="4"/>
    </row>
    <row r="963" spans="1:3">
      <c r="A963" s="4"/>
      <c r="B963" s="4"/>
      <c r="C963" s="4"/>
    </row>
    <row r="964" spans="1:3">
      <c r="A964" s="4"/>
      <c r="B964" s="4"/>
      <c r="C964" s="4"/>
    </row>
    <row r="965" spans="1:3">
      <c r="A965" s="4"/>
      <c r="B965" s="4"/>
      <c r="C965" s="4"/>
    </row>
    <row r="966" spans="1:3">
      <c r="A966" s="4"/>
      <c r="B966" s="4"/>
      <c r="C966" s="4"/>
    </row>
    <row r="967" spans="1:3">
      <c r="A967" s="4"/>
      <c r="B967" s="4"/>
      <c r="C967" s="4"/>
    </row>
    <row r="968" spans="1:3">
      <c r="A968" s="4"/>
      <c r="B968" s="4"/>
      <c r="C968" s="4"/>
    </row>
    <row r="969" spans="1:3">
      <c r="A969" s="4"/>
      <c r="B969" s="4"/>
      <c r="C969" s="4"/>
    </row>
    <row r="970" spans="1:3">
      <c r="A970" s="4"/>
      <c r="B970" s="4"/>
      <c r="C970" s="4"/>
    </row>
    <row r="971" spans="1:3">
      <c r="A971" s="4"/>
      <c r="B971" s="4"/>
      <c r="C971" s="4"/>
    </row>
    <row r="972" spans="1:3">
      <c r="A972" s="4"/>
      <c r="B972" s="4"/>
      <c r="C972" s="4"/>
    </row>
    <row r="973" spans="1:3">
      <c r="A973" s="4"/>
      <c r="B973" s="4"/>
      <c r="C973" s="4"/>
    </row>
    <row r="974" spans="1:3">
      <c r="A974" s="4"/>
      <c r="B974" s="4"/>
      <c r="C974" s="4"/>
    </row>
    <row r="975" spans="1:3">
      <c r="A975" s="4"/>
      <c r="B975" s="4"/>
      <c r="C975" s="4"/>
    </row>
    <row r="976" spans="1:3">
      <c r="A976" s="4"/>
      <c r="B976" s="4"/>
      <c r="C976" s="4"/>
    </row>
    <row r="977" spans="1:3">
      <c r="A977" s="4"/>
      <c r="B977" s="4"/>
      <c r="C977" s="4"/>
    </row>
    <row r="978" spans="1:3">
      <c r="A978" s="4"/>
      <c r="B978" s="4"/>
      <c r="C978" s="4"/>
    </row>
    <row r="979" spans="1:3">
      <c r="A979" s="4"/>
      <c r="B979" s="4"/>
      <c r="C979" s="4"/>
    </row>
    <row r="980" spans="1:3">
      <c r="A980" s="4"/>
      <c r="B980" s="4"/>
      <c r="C980" s="4"/>
    </row>
    <row r="981" spans="1:3">
      <c r="A981" s="4"/>
      <c r="B981" s="4"/>
      <c r="C981" s="4"/>
    </row>
    <row r="982" spans="1:3">
      <c r="A982" s="4"/>
      <c r="B982" s="4"/>
      <c r="C982" s="4"/>
    </row>
    <row r="983" spans="1:3">
      <c r="A983" s="4"/>
      <c r="B983" s="4"/>
      <c r="C983" s="4"/>
    </row>
    <row r="984" spans="1:3">
      <c r="A984" s="4"/>
      <c r="B984" s="4"/>
      <c r="C984" s="4"/>
    </row>
    <row r="985" spans="1:3">
      <c r="A985" s="4"/>
      <c r="B985" s="4"/>
      <c r="C985" s="4"/>
    </row>
    <row r="986" spans="1:3">
      <c r="A986" s="4"/>
      <c r="B986" s="4"/>
      <c r="C986" s="4"/>
    </row>
    <row r="987" spans="1:3">
      <c r="A987" s="4"/>
      <c r="B987" s="4"/>
      <c r="C987" s="4"/>
    </row>
    <row r="988" spans="1:3">
      <c r="A988" s="4"/>
      <c r="B988" s="4"/>
      <c r="C988" s="4"/>
    </row>
    <row r="989" spans="1:3">
      <c r="A989" s="4"/>
      <c r="B989" s="4"/>
      <c r="C989" s="4"/>
    </row>
    <row r="990" spans="1:3">
      <c r="A990" s="4"/>
      <c r="B990" s="4"/>
      <c r="C990" s="4"/>
    </row>
    <row r="991" spans="1:3">
      <c r="A991" s="4"/>
      <c r="B991" s="4"/>
      <c r="C991" s="4"/>
    </row>
    <row r="992" spans="1:3">
      <c r="A992" s="4"/>
      <c r="B992" s="4"/>
      <c r="C992" s="4"/>
    </row>
    <row r="993" spans="1:3">
      <c r="A993" s="4"/>
      <c r="B993" s="4"/>
      <c r="C993" s="4"/>
    </row>
    <row r="994" spans="1:3">
      <c r="A994" s="4"/>
      <c r="B994" s="4"/>
      <c r="C994" s="4"/>
    </row>
    <row r="995" spans="1:3">
      <c r="A995" s="4"/>
      <c r="B995" s="4"/>
      <c r="C995" s="4"/>
    </row>
    <row r="996" spans="1:3">
      <c r="A996" s="4"/>
      <c r="B996" s="4"/>
      <c r="C996" s="4"/>
    </row>
    <row r="997" spans="1:3">
      <c r="A997" s="4"/>
      <c r="B997" s="4"/>
      <c r="C997" s="4"/>
    </row>
    <row r="998" spans="1:3">
      <c r="A998" s="4"/>
      <c r="B998" s="4"/>
      <c r="C998" s="4"/>
    </row>
    <row r="999" spans="1:3">
      <c r="A999" s="4"/>
      <c r="B999" s="4"/>
      <c r="C999" s="4"/>
    </row>
    <row r="1000" spans="1:3">
      <c r="A1000" s="4"/>
      <c r="B1000" s="4"/>
      <c r="C1000" s="4"/>
    </row>
  </sheetData>
  <mergeCells count="26">
    <mergeCell ref="G226:H226"/>
    <mergeCell ref="C10:K11"/>
    <mergeCell ref="F162:G162"/>
    <mergeCell ref="F163:G163"/>
    <mergeCell ref="F211:G211"/>
    <mergeCell ref="F209:G209"/>
    <mergeCell ref="F210:G210"/>
    <mergeCell ref="G224:H224"/>
    <mergeCell ref="F164:G164"/>
    <mergeCell ref="C9:K9"/>
    <mergeCell ref="C6:K6"/>
    <mergeCell ref="C7:K7"/>
    <mergeCell ref="C8:K8"/>
    <mergeCell ref="G225:H225"/>
    <mergeCell ref="A44:B44"/>
    <mergeCell ref="A128:B128"/>
    <mergeCell ref="A129:B129"/>
    <mergeCell ref="A130:B130"/>
    <mergeCell ref="A14:B14"/>
    <mergeCell ref="A26:B26"/>
    <mergeCell ref="A45:B45"/>
    <mergeCell ref="A15:B15"/>
    <mergeCell ref="A16:B16"/>
    <mergeCell ref="A27:B27"/>
    <mergeCell ref="A28:B28"/>
    <mergeCell ref="A43:B43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0"/>
  <sheetViews>
    <sheetView showGridLines="0" workbookViewId="0"/>
  </sheetViews>
  <sheetFormatPr baseColWidth="10" defaultColWidth="15.140625" defaultRowHeight="15" customHeight="1"/>
  <cols>
    <col min="1" max="1" width="15.5703125" customWidth="1"/>
    <col min="2" max="2" width="15.7109375" customWidth="1"/>
    <col min="3" max="3" width="2.7109375" customWidth="1"/>
    <col min="4" max="15" width="7.5703125" customWidth="1"/>
    <col min="16" max="16" width="3.42578125" customWidth="1"/>
    <col min="17" max="26" width="7.5703125" customWidth="1"/>
  </cols>
  <sheetData>
    <row r="1" spans="1:16">
      <c r="A1" s="4"/>
      <c r="B1" s="4"/>
      <c r="C1" s="4"/>
      <c r="P1" s="4"/>
    </row>
    <row r="2" spans="1:16" ht="15.75" customHeight="1">
      <c r="A2" s="4"/>
      <c r="B2" s="4"/>
      <c r="C2" s="4"/>
      <c r="P2" s="4"/>
    </row>
    <row r="3" spans="1:16" ht="15.75" customHeight="1">
      <c r="A3" s="4"/>
      <c r="B3" s="4"/>
      <c r="C3" s="4"/>
      <c r="E3" s="9"/>
      <c r="F3" s="10"/>
      <c r="G3" s="10"/>
      <c r="H3" s="10"/>
      <c r="I3" s="10"/>
      <c r="J3" s="10"/>
      <c r="K3" s="10"/>
      <c r="L3" s="10"/>
      <c r="M3" s="11"/>
      <c r="P3" s="4"/>
    </row>
    <row r="4" spans="1:16" ht="15.75" customHeight="1">
      <c r="A4" s="4"/>
      <c r="B4" s="4"/>
      <c r="C4" s="4"/>
      <c r="E4" s="763" t="s">
        <v>0</v>
      </c>
      <c r="F4" s="724"/>
      <c r="G4" s="724"/>
      <c r="H4" s="724"/>
      <c r="I4" s="724"/>
      <c r="J4" s="724"/>
      <c r="K4" s="724"/>
      <c r="L4" s="724"/>
      <c r="M4" s="745"/>
      <c r="P4" s="4"/>
    </row>
    <row r="5" spans="1:16" ht="15.75" customHeight="1">
      <c r="A5" s="4"/>
      <c r="B5" s="4"/>
      <c r="C5" s="4"/>
      <c r="E5" s="763" t="s">
        <v>1</v>
      </c>
      <c r="F5" s="724"/>
      <c r="G5" s="724"/>
      <c r="H5" s="724"/>
      <c r="I5" s="724"/>
      <c r="J5" s="724"/>
      <c r="K5" s="724"/>
      <c r="L5" s="724"/>
      <c r="M5" s="745"/>
      <c r="P5" s="4"/>
    </row>
    <row r="6" spans="1:16" ht="15.75" customHeight="1">
      <c r="A6" s="4"/>
      <c r="B6" s="4"/>
      <c r="C6" s="4"/>
      <c r="E6" s="763" t="s">
        <v>2</v>
      </c>
      <c r="F6" s="724"/>
      <c r="G6" s="724"/>
      <c r="H6" s="724"/>
      <c r="I6" s="724"/>
      <c r="J6" s="724"/>
      <c r="K6" s="724"/>
      <c r="L6" s="724"/>
      <c r="M6" s="745"/>
      <c r="P6" s="4"/>
    </row>
    <row r="7" spans="1:16">
      <c r="A7" s="4"/>
      <c r="B7" s="4"/>
      <c r="C7" s="4"/>
      <c r="E7" s="764"/>
      <c r="F7" s="724"/>
      <c r="G7" s="724"/>
      <c r="H7" s="724"/>
      <c r="I7" s="724"/>
      <c r="J7" s="724"/>
      <c r="K7" s="724"/>
      <c r="L7" s="724"/>
      <c r="M7" s="745"/>
      <c r="P7" s="4"/>
    </row>
    <row r="8" spans="1:16">
      <c r="A8" s="4"/>
      <c r="B8" s="4"/>
      <c r="C8" s="4"/>
      <c r="E8" s="864" t="s">
        <v>8</v>
      </c>
      <c r="F8" s="724"/>
      <c r="G8" s="724"/>
      <c r="H8" s="724"/>
      <c r="I8" s="724"/>
      <c r="J8" s="724"/>
      <c r="K8" s="724"/>
      <c r="L8" s="724"/>
      <c r="M8" s="745"/>
      <c r="P8" s="4"/>
    </row>
    <row r="9" spans="1:16" ht="15.75" customHeight="1">
      <c r="A9" s="4"/>
      <c r="B9" s="4"/>
      <c r="C9" s="4"/>
      <c r="E9" s="747"/>
      <c r="F9" s="748"/>
      <c r="G9" s="748"/>
      <c r="H9" s="748"/>
      <c r="I9" s="748"/>
      <c r="J9" s="748"/>
      <c r="K9" s="748"/>
      <c r="L9" s="748"/>
      <c r="M9" s="749"/>
      <c r="P9" s="4"/>
    </row>
    <row r="10" spans="1:16" ht="15.75" customHeight="1">
      <c r="A10" s="4"/>
      <c r="B10" s="4"/>
      <c r="C10" s="4"/>
      <c r="P10" s="4"/>
    </row>
    <row r="11" spans="1:16">
      <c r="A11" s="4"/>
      <c r="B11" s="4"/>
      <c r="C11" s="4"/>
      <c r="P11" s="4"/>
    </row>
    <row r="12" spans="1:16">
      <c r="A12" s="4"/>
      <c r="B12" s="4"/>
      <c r="C12" s="4"/>
      <c r="P12" s="4"/>
    </row>
    <row r="13" spans="1:16">
      <c r="A13" s="4"/>
      <c r="B13" s="4"/>
      <c r="C13" s="4"/>
      <c r="P13" s="4"/>
    </row>
    <row r="14" spans="1:16">
      <c r="A14" s="4"/>
      <c r="B14" s="4"/>
      <c r="C14" s="4"/>
      <c r="P14" s="4"/>
    </row>
    <row r="15" spans="1:16">
      <c r="A15" s="4"/>
      <c r="B15" s="4"/>
      <c r="C15" s="4"/>
      <c r="P15" s="4"/>
    </row>
    <row r="16" spans="1:16">
      <c r="A16" s="4"/>
      <c r="B16" s="732"/>
      <c r="C16" s="731"/>
      <c r="P16" s="4"/>
    </row>
    <row r="17" spans="1:16">
      <c r="A17" s="4"/>
      <c r="B17" s="4"/>
      <c r="C17" s="4"/>
      <c r="P17" s="4"/>
    </row>
    <row r="18" spans="1:16">
      <c r="A18" s="4"/>
      <c r="B18" s="4"/>
      <c r="C18" s="4"/>
      <c r="P18" s="4"/>
    </row>
    <row r="19" spans="1:16">
      <c r="A19" s="4"/>
      <c r="B19" s="732" t="s">
        <v>3</v>
      </c>
      <c r="C19" s="731"/>
      <c r="P19" s="4"/>
    </row>
    <row r="20" spans="1:16">
      <c r="A20" s="4"/>
      <c r="B20" s="732" t="s">
        <v>9</v>
      </c>
      <c r="C20" s="731"/>
      <c r="P20" s="4"/>
    </row>
    <row r="21" spans="1:16">
      <c r="A21" s="4"/>
      <c r="B21" s="4"/>
      <c r="C21" s="4"/>
      <c r="P21" s="4"/>
    </row>
    <row r="22" spans="1:16">
      <c r="A22" s="4"/>
      <c r="B22" s="4"/>
      <c r="C22" s="4"/>
      <c r="P22" s="4"/>
    </row>
    <row r="23" spans="1:16">
      <c r="A23" s="4"/>
      <c r="B23" s="4"/>
      <c r="C23" s="4"/>
      <c r="P23" s="4"/>
    </row>
    <row r="24" spans="1:16">
      <c r="A24" s="4"/>
      <c r="B24" s="4"/>
      <c r="C24" s="4"/>
      <c r="P24" s="4"/>
    </row>
    <row r="25" spans="1:16">
      <c r="A25" s="4"/>
      <c r="B25" s="4"/>
      <c r="C25" s="4"/>
      <c r="P25" s="4"/>
    </row>
    <row r="26" spans="1:16">
      <c r="A26" s="4"/>
      <c r="B26" s="4"/>
      <c r="C26" s="4"/>
      <c r="P26" s="4"/>
    </row>
    <row r="27" spans="1:16">
      <c r="A27" s="4"/>
      <c r="B27" s="4"/>
      <c r="C27" s="4"/>
      <c r="P27" s="4"/>
    </row>
    <row r="28" spans="1:16">
      <c r="A28" s="4"/>
      <c r="B28" s="4"/>
      <c r="C28" s="4"/>
      <c r="P28" s="4"/>
    </row>
    <row r="29" spans="1:16">
      <c r="A29" s="4"/>
      <c r="B29" s="4"/>
      <c r="C29" s="4"/>
      <c r="P29" s="4"/>
    </row>
    <row r="30" spans="1:16">
      <c r="A30" s="4"/>
      <c r="B30" s="4"/>
      <c r="C30" s="4"/>
      <c r="P30" s="4"/>
    </row>
    <row r="31" spans="1:16">
      <c r="A31" s="4"/>
      <c r="B31" s="4"/>
      <c r="C31" s="4"/>
      <c r="P31" s="4"/>
    </row>
    <row r="32" spans="1:16">
      <c r="A32" s="4"/>
      <c r="B32" s="4"/>
      <c r="C32" s="4"/>
      <c r="P32" s="4"/>
    </row>
    <row r="33" spans="1:16">
      <c r="A33" s="4"/>
      <c r="B33" s="4"/>
      <c r="C33" s="4"/>
      <c r="P33" s="4"/>
    </row>
    <row r="34" spans="1:16">
      <c r="A34" s="4"/>
      <c r="B34" s="4"/>
      <c r="C34" s="4"/>
      <c r="P34" s="4"/>
    </row>
    <row r="35" spans="1:16">
      <c r="A35" s="4"/>
      <c r="B35" s="4"/>
      <c r="C35" s="4"/>
      <c r="P35" s="4"/>
    </row>
    <row r="36" spans="1:16">
      <c r="A36" s="4"/>
      <c r="B36" s="4"/>
      <c r="C36" s="4"/>
      <c r="P36" s="4"/>
    </row>
    <row r="37" spans="1:16">
      <c r="A37" s="4"/>
      <c r="B37" s="4"/>
      <c r="C37" s="4"/>
      <c r="P37" s="4"/>
    </row>
    <row r="38" spans="1:16">
      <c r="A38" s="4"/>
      <c r="B38" s="4"/>
      <c r="C38" s="4"/>
      <c r="P38" s="4"/>
    </row>
    <row r="39" spans="1:16">
      <c r="A39" s="4"/>
      <c r="B39" s="4"/>
      <c r="C39" s="4"/>
      <c r="P39" s="4"/>
    </row>
    <row r="40" spans="1:16">
      <c r="A40" s="4"/>
      <c r="B40" s="4"/>
      <c r="C40" s="4"/>
      <c r="P40" s="4"/>
    </row>
    <row r="41" spans="1:16">
      <c r="A41" s="4"/>
      <c r="B41" s="4"/>
      <c r="C41" s="4"/>
      <c r="P41" s="4"/>
    </row>
    <row r="42" spans="1:16">
      <c r="A42" s="4"/>
      <c r="B42" s="4"/>
      <c r="C42" s="4"/>
      <c r="P42" s="4"/>
    </row>
    <row r="43" spans="1:16">
      <c r="A43" s="4"/>
      <c r="B43" s="4"/>
      <c r="C43" s="4"/>
      <c r="P43" s="4"/>
    </row>
    <row r="44" spans="1:16">
      <c r="A44" s="4"/>
      <c r="B44" s="4"/>
      <c r="C44" s="4"/>
      <c r="I44" s="732"/>
      <c r="J44" s="731"/>
      <c r="P44" s="4"/>
    </row>
    <row r="45" spans="1:16">
      <c r="A45" s="4"/>
      <c r="B45" s="4"/>
      <c r="C45" s="4"/>
      <c r="I45" s="732"/>
      <c r="J45" s="731"/>
      <c r="P45" s="4"/>
    </row>
    <row r="46" spans="1:16">
      <c r="A46" s="4"/>
      <c r="B46" s="4"/>
      <c r="C46" s="4"/>
      <c r="P46" s="4"/>
    </row>
    <row r="47" spans="1:16">
      <c r="A47" s="4"/>
      <c r="B47" s="4"/>
      <c r="C47" s="4"/>
      <c r="P47" s="4"/>
    </row>
    <row r="48" spans="1:16">
      <c r="A48" s="4"/>
      <c r="B48" s="4"/>
      <c r="C48" s="4"/>
      <c r="P48" s="4"/>
    </row>
    <row r="49" spans="1:16">
      <c r="A49" s="4"/>
      <c r="B49" s="4"/>
      <c r="C49" s="4"/>
      <c r="P49" s="4"/>
    </row>
    <row r="50" spans="1:16">
      <c r="A50" s="4"/>
      <c r="B50" s="4"/>
      <c r="C50" s="4"/>
      <c r="P50" s="4"/>
    </row>
    <row r="51" spans="1:16">
      <c r="A51" s="4"/>
      <c r="B51" s="4"/>
      <c r="C51" s="4"/>
      <c r="P51" s="4"/>
    </row>
    <row r="52" spans="1:16">
      <c r="A52" s="4"/>
      <c r="B52" s="4"/>
      <c r="C52" s="4"/>
      <c r="H52" s="732" t="s">
        <v>3</v>
      </c>
      <c r="I52" s="731"/>
      <c r="P52" s="4"/>
    </row>
    <row r="53" spans="1:16">
      <c r="A53" s="4"/>
      <c r="B53" s="4"/>
      <c r="C53" s="4"/>
      <c r="H53" s="732" t="s">
        <v>9</v>
      </c>
      <c r="I53" s="731"/>
      <c r="P53" s="4"/>
    </row>
    <row r="54" spans="1:16">
      <c r="A54" s="4"/>
      <c r="B54" s="4"/>
      <c r="C54" s="4"/>
      <c r="P54" s="4"/>
    </row>
    <row r="55" spans="1:16">
      <c r="A55" s="4"/>
      <c r="B55" s="4"/>
      <c r="C55" s="4"/>
      <c r="P55" s="4"/>
    </row>
    <row r="56" spans="1:16">
      <c r="A56" s="4"/>
      <c r="B56" s="4"/>
      <c r="C56" s="4"/>
      <c r="P56" s="4"/>
    </row>
    <row r="57" spans="1:16">
      <c r="A57" s="4"/>
      <c r="B57" s="4"/>
      <c r="C57" s="4"/>
      <c r="P57" s="4"/>
    </row>
    <row r="58" spans="1:16">
      <c r="A58" s="4"/>
      <c r="B58" s="4"/>
      <c r="C58" s="4"/>
      <c r="P58" s="4"/>
    </row>
    <row r="59" spans="1:16">
      <c r="A59" s="4"/>
      <c r="B59" s="4"/>
      <c r="C59" s="4"/>
      <c r="P59" s="4"/>
    </row>
    <row r="60" spans="1:16">
      <c r="A60" s="4"/>
      <c r="B60" s="4"/>
      <c r="C60" s="4"/>
      <c r="P60" s="4"/>
    </row>
    <row r="61" spans="1:16">
      <c r="A61" s="4"/>
      <c r="B61" s="4"/>
      <c r="C61" s="4"/>
      <c r="P61" s="4"/>
    </row>
    <row r="62" spans="1:16">
      <c r="A62" s="4"/>
      <c r="B62" s="4"/>
      <c r="C62" s="4"/>
      <c r="P62" s="4"/>
    </row>
    <row r="63" spans="1:16">
      <c r="A63" s="4"/>
      <c r="B63" s="4"/>
      <c r="C63" s="4"/>
      <c r="P63" s="4"/>
    </row>
    <row r="64" spans="1:16">
      <c r="A64" s="4"/>
      <c r="B64" s="4"/>
      <c r="C64" s="4"/>
      <c r="P64" s="4"/>
    </row>
    <row r="65" spans="1:16">
      <c r="A65" s="4"/>
      <c r="B65" s="4"/>
      <c r="C65" s="4"/>
      <c r="P65" s="4"/>
    </row>
    <row r="66" spans="1:16">
      <c r="A66" s="4"/>
      <c r="B66" s="4"/>
      <c r="C66" s="4"/>
      <c r="P66" s="4"/>
    </row>
    <row r="67" spans="1:16">
      <c r="A67" s="4"/>
      <c r="B67" s="4"/>
      <c r="C67" s="4"/>
      <c r="P67" s="4"/>
    </row>
    <row r="68" spans="1:16">
      <c r="A68" s="4"/>
      <c r="B68" s="4"/>
      <c r="C68" s="4"/>
      <c r="P68" s="4"/>
    </row>
    <row r="69" spans="1:16">
      <c r="A69" s="4"/>
      <c r="B69" s="4"/>
      <c r="C69" s="4"/>
      <c r="P69" s="4"/>
    </row>
    <row r="70" spans="1:16">
      <c r="A70" s="4"/>
      <c r="B70" s="4"/>
      <c r="C70" s="4"/>
      <c r="P70" s="4"/>
    </row>
    <row r="71" spans="1:16">
      <c r="A71" s="4"/>
      <c r="B71" s="4"/>
      <c r="C71" s="4"/>
      <c r="P71" s="4"/>
    </row>
    <row r="72" spans="1:16">
      <c r="A72" s="4"/>
      <c r="B72" s="4"/>
      <c r="C72" s="4"/>
      <c r="P72" s="4"/>
    </row>
    <row r="73" spans="1:16">
      <c r="A73" s="4"/>
      <c r="B73" s="4"/>
      <c r="C73" s="4"/>
      <c r="P73" s="4"/>
    </row>
    <row r="74" spans="1:16">
      <c r="A74" s="4"/>
      <c r="B74" s="4"/>
      <c r="C74" s="4"/>
      <c r="P74" s="4"/>
    </row>
    <row r="75" spans="1:16">
      <c r="A75" s="4"/>
      <c r="B75" s="4"/>
      <c r="C75" s="4"/>
      <c r="P75" s="4"/>
    </row>
    <row r="76" spans="1:16">
      <c r="A76" s="4"/>
      <c r="B76" s="4"/>
      <c r="C76" s="4"/>
      <c r="P76" s="4"/>
    </row>
    <row r="77" spans="1:16">
      <c r="A77" s="4"/>
      <c r="B77" s="4"/>
      <c r="C77" s="4"/>
      <c r="P77" s="4"/>
    </row>
    <row r="78" spans="1:16">
      <c r="A78" s="4"/>
      <c r="B78" s="4"/>
      <c r="C78" s="4"/>
      <c r="P78" s="4"/>
    </row>
    <row r="79" spans="1:16">
      <c r="A79" s="4"/>
      <c r="B79" s="4"/>
      <c r="C79" s="4"/>
      <c r="P79" s="4"/>
    </row>
    <row r="80" spans="1:16">
      <c r="A80" s="4"/>
      <c r="B80" s="4"/>
      <c r="C80" s="4"/>
      <c r="P80" s="4"/>
    </row>
    <row r="81" spans="1:16">
      <c r="A81" s="4"/>
      <c r="B81" s="4"/>
      <c r="C81" s="4"/>
      <c r="P81" s="4"/>
    </row>
    <row r="82" spans="1:16">
      <c r="A82" s="4"/>
      <c r="B82" s="4"/>
      <c r="C82" s="4"/>
      <c r="P82" s="4"/>
    </row>
    <row r="83" spans="1:16">
      <c r="A83" s="4"/>
      <c r="B83" s="4"/>
      <c r="C83" s="4"/>
      <c r="P83" s="4"/>
    </row>
    <row r="84" spans="1:16">
      <c r="A84" s="4"/>
      <c r="B84" s="4"/>
      <c r="C84" s="4"/>
      <c r="P84" s="4"/>
    </row>
    <row r="85" spans="1:16">
      <c r="A85" s="4"/>
      <c r="B85" s="4"/>
      <c r="C85" s="4"/>
      <c r="P85" s="4"/>
    </row>
    <row r="86" spans="1:16">
      <c r="A86" s="4"/>
      <c r="B86" s="4"/>
      <c r="C86" s="4"/>
      <c r="P86" s="4"/>
    </row>
    <row r="87" spans="1:16">
      <c r="A87" s="4"/>
      <c r="B87" s="4"/>
      <c r="C87" s="4"/>
      <c r="P87" s="4"/>
    </row>
    <row r="88" spans="1:16">
      <c r="A88" s="4"/>
      <c r="B88" s="4"/>
      <c r="C88" s="4"/>
      <c r="P88" s="4"/>
    </row>
    <row r="89" spans="1:16">
      <c r="A89" s="4"/>
      <c r="B89" s="4"/>
      <c r="C89" s="4"/>
      <c r="P89" s="4"/>
    </row>
    <row r="90" spans="1:16">
      <c r="A90" s="4"/>
      <c r="B90" s="4"/>
      <c r="C90" s="4"/>
      <c r="P90" s="4"/>
    </row>
    <row r="91" spans="1:16">
      <c r="A91" s="4"/>
      <c r="B91" s="4"/>
      <c r="C91" s="4"/>
      <c r="P91" s="4"/>
    </row>
    <row r="92" spans="1:16">
      <c r="A92" s="4"/>
      <c r="B92" s="4"/>
      <c r="C92" s="4"/>
      <c r="P92" s="4"/>
    </row>
    <row r="93" spans="1:16">
      <c r="A93" s="4"/>
      <c r="B93" s="4"/>
      <c r="C93" s="4"/>
      <c r="P93" s="4"/>
    </row>
    <row r="94" spans="1:16">
      <c r="A94" s="4"/>
      <c r="B94" s="4"/>
      <c r="C94" s="4"/>
      <c r="P94" s="4"/>
    </row>
    <row r="95" spans="1:16">
      <c r="A95" s="4"/>
      <c r="B95" s="4"/>
      <c r="C95" s="4"/>
      <c r="P95" s="4"/>
    </row>
    <row r="96" spans="1:16">
      <c r="A96" s="4"/>
      <c r="B96" s="4"/>
      <c r="C96" s="4"/>
      <c r="P96" s="4"/>
    </row>
    <row r="97" spans="1:16">
      <c r="A97" s="4"/>
      <c r="B97" s="4"/>
      <c r="C97" s="4"/>
      <c r="P97" s="4"/>
    </row>
    <row r="98" spans="1:16">
      <c r="A98" s="4"/>
      <c r="B98" s="4"/>
      <c r="C98" s="4"/>
      <c r="P98" s="4"/>
    </row>
    <row r="99" spans="1:16">
      <c r="A99" s="4"/>
      <c r="B99" s="4"/>
      <c r="C99" s="4"/>
      <c r="P99" s="4"/>
    </row>
    <row r="100" spans="1:16">
      <c r="A100" s="4"/>
      <c r="B100" s="4"/>
      <c r="C100" s="4"/>
      <c r="P100" s="4"/>
    </row>
    <row r="101" spans="1:16">
      <c r="A101" s="4"/>
      <c r="B101" s="4"/>
      <c r="C101" s="4"/>
      <c r="P101" s="4"/>
    </row>
    <row r="102" spans="1:16">
      <c r="A102" s="4"/>
      <c r="B102" s="4"/>
      <c r="C102" s="4"/>
      <c r="P102" s="4"/>
    </row>
    <row r="103" spans="1:16">
      <c r="A103" s="4"/>
      <c r="B103" s="4"/>
      <c r="C103" s="4"/>
      <c r="P103" s="4"/>
    </row>
    <row r="104" spans="1:16">
      <c r="A104" s="4"/>
      <c r="B104" s="4"/>
      <c r="C104" s="4"/>
      <c r="P104" s="4"/>
    </row>
    <row r="105" spans="1:16">
      <c r="A105" s="4"/>
      <c r="B105" s="4"/>
      <c r="C105" s="4"/>
      <c r="P105" s="4"/>
    </row>
    <row r="106" spans="1:16">
      <c r="A106" s="4"/>
      <c r="B106" s="4"/>
      <c r="C106" s="4"/>
      <c r="P106" s="4"/>
    </row>
    <row r="107" spans="1:16">
      <c r="A107" s="4"/>
      <c r="B107" s="4"/>
      <c r="C107" s="4"/>
      <c r="P107" s="4"/>
    </row>
    <row r="108" spans="1:16">
      <c r="A108" s="4"/>
      <c r="B108" s="4"/>
      <c r="C108" s="4"/>
      <c r="P108" s="4"/>
    </row>
    <row r="109" spans="1:16">
      <c r="A109" s="4"/>
      <c r="B109" s="4"/>
      <c r="C109" s="4"/>
      <c r="P109" s="4"/>
    </row>
    <row r="110" spans="1:16">
      <c r="A110" s="4"/>
      <c r="B110" s="4"/>
      <c r="C110" s="4"/>
      <c r="P110" s="4"/>
    </row>
    <row r="111" spans="1:16">
      <c r="A111" s="4"/>
      <c r="B111" s="4"/>
      <c r="C111" s="4"/>
      <c r="P111" s="4"/>
    </row>
    <row r="112" spans="1:16">
      <c r="A112" s="4"/>
      <c r="B112" s="4"/>
      <c r="C112" s="4"/>
      <c r="P112" s="4"/>
    </row>
    <row r="113" spans="1:16">
      <c r="A113" s="4"/>
      <c r="B113" s="4"/>
      <c r="C113" s="4"/>
      <c r="P113" s="4"/>
    </row>
    <row r="114" spans="1:16">
      <c r="A114" s="4"/>
      <c r="B114" s="4"/>
      <c r="C114" s="4"/>
      <c r="P114" s="4"/>
    </row>
    <row r="115" spans="1:16">
      <c r="A115" s="4"/>
      <c r="B115" s="4"/>
      <c r="C115" s="4"/>
      <c r="P115" s="4"/>
    </row>
    <row r="116" spans="1:16">
      <c r="A116" s="4"/>
      <c r="B116" s="4"/>
      <c r="C116" s="4"/>
      <c r="P116" s="4"/>
    </row>
    <row r="117" spans="1:16">
      <c r="A117" s="4"/>
      <c r="B117" s="4"/>
      <c r="C117" s="4"/>
      <c r="P117" s="4"/>
    </row>
    <row r="118" spans="1:16">
      <c r="A118" s="4"/>
      <c r="B118" s="4"/>
      <c r="C118" s="4"/>
      <c r="P118" s="4"/>
    </row>
    <row r="119" spans="1:16">
      <c r="A119" s="4"/>
      <c r="B119" s="4"/>
      <c r="C119" s="4"/>
      <c r="P119" s="4"/>
    </row>
    <row r="120" spans="1:16">
      <c r="A120" s="4"/>
      <c r="B120" s="4"/>
      <c r="C120" s="4"/>
      <c r="P120" s="4"/>
    </row>
    <row r="121" spans="1:16">
      <c r="A121" s="4"/>
      <c r="B121" s="4"/>
      <c r="C121" s="4"/>
      <c r="P121" s="4"/>
    </row>
    <row r="122" spans="1:16">
      <c r="A122" s="4"/>
      <c r="B122" s="4"/>
      <c r="C122" s="4"/>
      <c r="P122" s="4"/>
    </row>
    <row r="123" spans="1:16">
      <c r="A123" s="4"/>
      <c r="B123" s="4"/>
      <c r="C123" s="4"/>
      <c r="P123" s="4"/>
    </row>
    <row r="124" spans="1:16">
      <c r="A124" s="4"/>
      <c r="B124" s="4"/>
      <c r="C124" s="4"/>
      <c r="P124" s="4"/>
    </row>
    <row r="125" spans="1:16">
      <c r="A125" s="4"/>
      <c r="B125" s="4"/>
      <c r="C125" s="4"/>
      <c r="P125" s="4"/>
    </row>
    <row r="126" spans="1:16">
      <c r="A126" s="4"/>
      <c r="B126" s="4"/>
      <c r="C126" s="4"/>
      <c r="P126" s="4"/>
    </row>
    <row r="127" spans="1:16">
      <c r="A127" s="4"/>
      <c r="B127" s="4"/>
      <c r="C127" s="4"/>
      <c r="P127" s="4"/>
    </row>
    <row r="128" spans="1:16">
      <c r="A128" s="4"/>
      <c r="B128" s="4"/>
      <c r="C128" s="4"/>
      <c r="P128" s="4"/>
    </row>
    <row r="129" spans="1:16">
      <c r="A129" s="4"/>
      <c r="B129" s="4"/>
      <c r="C129" s="4"/>
      <c r="P129" s="4"/>
    </row>
    <row r="130" spans="1:16">
      <c r="A130" s="4"/>
      <c r="B130" s="4"/>
      <c r="C130" s="4"/>
      <c r="P130" s="4"/>
    </row>
    <row r="131" spans="1:16">
      <c r="A131" s="4"/>
      <c r="B131" s="4"/>
      <c r="C131" s="4"/>
      <c r="P131" s="4"/>
    </row>
    <row r="132" spans="1:16">
      <c r="A132" s="4"/>
      <c r="B132" s="4"/>
      <c r="C132" s="4"/>
      <c r="P132" s="4"/>
    </row>
    <row r="133" spans="1:16">
      <c r="A133" s="4"/>
      <c r="B133" s="4"/>
      <c r="C133" s="4"/>
      <c r="P133" s="4"/>
    </row>
    <row r="134" spans="1:16">
      <c r="A134" s="4"/>
      <c r="B134" s="4"/>
      <c r="C134" s="4"/>
      <c r="P134" s="4"/>
    </row>
    <row r="135" spans="1:16">
      <c r="A135" s="4"/>
      <c r="B135" s="4"/>
      <c r="C135" s="4"/>
      <c r="P135" s="4"/>
    </row>
    <row r="136" spans="1:16">
      <c r="A136" s="4"/>
      <c r="B136" s="4"/>
      <c r="C136" s="4"/>
      <c r="P136" s="4"/>
    </row>
    <row r="137" spans="1:16">
      <c r="A137" s="4"/>
      <c r="B137" s="4"/>
      <c r="C137" s="4"/>
      <c r="P137" s="4"/>
    </row>
    <row r="138" spans="1:16">
      <c r="A138" s="4"/>
      <c r="B138" s="4"/>
      <c r="C138" s="4"/>
      <c r="P138" s="4"/>
    </row>
    <row r="139" spans="1:16">
      <c r="A139" s="4"/>
      <c r="B139" s="4"/>
      <c r="C139" s="4"/>
      <c r="P139" s="4"/>
    </row>
    <row r="140" spans="1:16">
      <c r="A140" s="4"/>
      <c r="B140" s="4"/>
      <c r="C140" s="4"/>
      <c r="P140" s="4"/>
    </row>
    <row r="141" spans="1:16">
      <c r="A141" s="4"/>
      <c r="B141" s="4"/>
      <c r="C141" s="4"/>
      <c r="P141" s="4"/>
    </row>
    <row r="142" spans="1:16">
      <c r="A142" s="4"/>
      <c r="B142" s="4"/>
      <c r="C142" s="4"/>
      <c r="P142" s="4"/>
    </row>
    <row r="143" spans="1:16">
      <c r="A143" s="4"/>
      <c r="B143" s="4"/>
      <c r="C143" s="4"/>
      <c r="P143" s="4"/>
    </row>
    <row r="144" spans="1:16">
      <c r="A144" s="4"/>
      <c r="B144" s="4"/>
      <c r="C144" s="4"/>
      <c r="P144" s="4"/>
    </row>
    <row r="145" spans="1:16">
      <c r="A145" s="4"/>
      <c r="B145" s="4"/>
      <c r="C145" s="4"/>
      <c r="P145" s="4"/>
    </row>
    <row r="146" spans="1:16">
      <c r="A146" s="4"/>
      <c r="B146" s="4"/>
      <c r="C146" s="4"/>
      <c r="P146" s="4"/>
    </row>
    <row r="147" spans="1:16">
      <c r="A147" s="4"/>
      <c r="B147" s="4"/>
      <c r="C147" s="4"/>
      <c r="P147" s="4"/>
    </row>
    <row r="148" spans="1:16">
      <c r="A148" s="4"/>
      <c r="B148" s="4"/>
      <c r="C148" s="4"/>
      <c r="P148" s="4"/>
    </row>
    <row r="149" spans="1:16">
      <c r="A149" s="4"/>
      <c r="B149" s="4"/>
      <c r="C149" s="4"/>
      <c r="P149" s="4"/>
    </row>
    <row r="150" spans="1:16">
      <c r="A150" s="4"/>
      <c r="B150" s="4"/>
      <c r="C150" s="4"/>
      <c r="P150" s="4"/>
    </row>
    <row r="151" spans="1:16">
      <c r="A151" s="4"/>
      <c r="B151" s="4"/>
      <c r="C151" s="4"/>
      <c r="P151" s="4"/>
    </row>
    <row r="152" spans="1:16">
      <c r="A152" s="4"/>
      <c r="B152" s="4"/>
      <c r="C152" s="4"/>
      <c r="P152" s="4"/>
    </row>
    <row r="153" spans="1:16">
      <c r="A153" s="4"/>
      <c r="B153" s="4"/>
      <c r="C153" s="4"/>
      <c r="P153" s="4"/>
    </row>
    <row r="154" spans="1:16">
      <c r="A154" s="4"/>
      <c r="B154" s="4"/>
      <c r="C154" s="4"/>
      <c r="P154" s="4"/>
    </row>
    <row r="155" spans="1:16">
      <c r="A155" s="4"/>
      <c r="B155" s="4"/>
      <c r="C155" s="4"/>
      <c r="P155" s="4"/>
    </row>
    <row r="156" spans="1:16">
      <c r="A156" s="4"/>
      <c r="B156" s="4"/>
      <c r="C156" s="4"/>
      <c r="P156" s="4"/>
    </row>
    <row r="157" spans="1:16">
      <c r="A157" s="4"/>
      <c r="B157" s="4"/>
      <c r="C157" s="4"/>
      <c r="P157" s="4"/>
    </row>
    <row r="158" spans="1:16">
      <c r="A158" s="4"/>
      <c r="B158" s="4"/>
      <c r="C158" s="4"/>
      <c r="P158" s="4"/>
    </row>
    <row r="159" spans="1:16">
      <c r="A159" s="4"/>
      <c r="B159" s="4"/>
      <c r="C159" s="4"/>
      <c r="P159" s="4"/>
    </row>
    <row r="160" spans="1:16">
      <c r="A160" s="4"/>
      <c r="B160" s="4"/>
      <c r="C160" s="4"/>
      <c r="P160" s="4"/>
    </row>
    <row r="161" spans="1:16">
      <c r="A161" s="4"/>
      <c r="B161" s="4"/>
      <c r="C161" s="4"/>
      <c r="P161" s="4"/>
    </row>
    <row r="162" spans="1:16">
      <c r="A162" s="4"/>
      <c r="B162" s="4"/>
      <c r="C162" s="4"/>
      <c r="P162" s="4"/>
    </row>
    <row r="163" spans="1:16">
      <c r="A163" s="4"/>
      <c r="B163" s="4"/>
      <c r="C163" s="4"/>
      <c r="P163" s="4"/>
    </row>
    <row r="164" spans="1:16">
      <c r="A164" s="4"/>
      <c r="B164" s="4"/>
      <c r="C164" s="4"/>
      <c r="P164" s="4"/>
    </row>
    <row r="165" spans="1:16">
      <c r="A165" s="4"/>
      <c r="B165" s="4"/>
      <c r="C165" s="4"/>
      <c r="P165" s="4"/>
    </row>
    <row r="166" spans="1:16">
      <c r="A166" s="4"/>
      <c r="B166" s="4"/>
      <c r="C166" s="4"/>
      <c r="P166" s="4"/>
    </row>
    <row r="167" spans="1:16">
      <c r="A167" s="4"/>
      <c r="B167" s="4"/>
      <c r="C167" s="4"/>
      <c r="P167" s="4"/>
    </row>
    <row r="168" spans="1:16">
      <c r="A168" s="4"/>
      <c r="B168" s="4"/>
      <c r="C168" s="4"/>
      <c r="P168" s="4"/>
    </row>
    <row r="169" spans="1:16">
      <c r="A169" s="4"/>
      <c r="B169" s="4"/>
      <c r="C169" s="4"/>
      <c r="P169" s="4"/>
    </row>
    <row r="170" spans="1:16">
      <c r="A170" s="4"/>
      <c r="B170" s="4"/>
      <c r="C170" s="4"/>
      <c r="P170" s="4"/>
    </row>
    <row r="171" spans="1:16">
      <c r="A171" s="4"/>
      <c r="B171" s="4"/>
      <c r="C171" s="4"/>
      <c r="P171" s="4"/>
    </row>
    <row r="172" spans="1:16">
      <c r="A172" s="4"/>
      <c r="B172" s="4"/>
      <c r="C172" s="4"/>
      <c r="P172" s="4"/>
    </row>
    <row r="173" spans="1:16">
      <c r="A173" s="4"/>
      <c r="B173" s="4"/>
      <c r="C173" s="4"/>
      <c r="P173" s="4"/>
    </row>
    <row r="174" spans="1:16">
      <c r="A174" s="4"/>
      <c r="B174" s="4"/>
      <c r="C174" s="4"/>
      <c r="P174" s="4"/>
    </row>
    <row r="175" spans="1:16">
      <c r="A175" s="4"/>
      <c r="B175" s="4"/>
      <c r="C175" s="4"/>
      <c r="P175" s="4"/>
    </row>
    <row r="176" spans="1:16">
      <c r="A176" s="4"/>
      <c r="B176" s="4"/>
      <c r="C176" s="4"/>
      <c r="P176" s="4"/>
    </row>
    <row r="177" spans="1:16">
      <c r="A177" s="4"/>
      <c r="B177" s="4"/>
      <c r="C177" s="4"/>
      <c r="P177" s="4"/>
    </row>
    <row r="178" spans="1:16">
      <c r="A178" s="4"/>
      <c r="B178" s="4"/>
      <c r="C178" s="4"/>
      <c r="P178" s="4"/>
    </row>
    <row r="179" spans="1:16">
      <c r="A179" s="4"/>
      <c r="B179" s="4"/>
      <c r="C179" s="4"/>
      <c r="P179" s="4"/>
    </row>
    <row r="180" spans="1:16">
      <c r="A180" s="4"/>
      <c r="B180" s="4"/>
      <c r="C180" s="4"/>
      <c r="P180" s="4"/>
    </row>
    <row r="181" spans="1:16">
      <c r="A181" s="4"/>
      <c r="B181" s="4"/>
      <c r="C181" s="4"/>
      <c r="P181" s="4"/>
    </row>
    <row r="182" spans="1:16">
      <c r="A182" s="4"/>
      <c r="B182" s="4"/>
      <c r="C182" s="4"/>
      <c r="P182" s="4"/>
    </row>
    <row r="183" spans="1:16">
      <c r="A183" s="4"/>
      <c r="B183" s="4"/>
      <c r="C183" s="4"/>
      <c r="P183" s="4"/>
    </row>
    <row r="184" spans="1:16">
      <c r="A184" s="4"/>
      <c r="B184" s="4"/>
      <c r="C184" s="4"/>
      <c r="P184" s="4"/>
    </row>
    <row r="185" spans="1:16">
      <c r="A185" s="4"/>
      <c r="B185" s="4"/>
      <c r="C185" s="4"/>
      <c r="P185" s="4"/>
    </row>
    <row r="186" spans="1:16">
      <c r="A186" s="4"/>
      <c r="B186" s="4"/>
      <c r="C186" s="4"/>
      <c r="P186" s="4"/>
    </row>
    <row r="187" spans="1:16">
      <c r="A187" s="4"/>
      <c r="B187" s="4"/>
      <c r="C187" s="4"/>
      <c r="P187" s="4"/>
    </row>
    <row r="188" spans="1:16">
      <c r="A188" s="4"/>
      <c r="B188" s="4"/>
      <c r="C188" s="4"/>
      <c r="P188" s="4"/>
    </row>
    <row r="189" spans="1:16">
      <c r="A189" s="4"/>
      <c r="B189" s="4"/>
      <c r="C189" s="4"/>
      <c r="P189" s="4"/>
    </row>
    <row r="190" spans="1:16">
      <c r="A190" s="4"/>
      <c r="B190" s="4"/>
      <c r="C190" s="4"/>
      <c r="P190" s="4"/>
    </row>
    <row r="191" spans="1:16">
      <c r="A191" s="4"/>
      <c r="B191" s="4"/>
      <c r="C191" s="4"/>
      <c r="P191" s="4"/>
    </row>
    <row r="192" spans="1:16">
      <c r="A192" s="4"/>
      <c r="B192" s="4"/>
      <c r="C192" s="4"/>
      <c r="P192" s="4"/>
    </row>
    <row r="193" spans="1:16">
      <c r="A193" s="4"/>
      <c r="B193" s="4"/>
      <c r="C193" s="4"/>
      <c r="P193" s="4"/>
    </row>
    <row r="194" spans="1:16">
      <c r="A194" s="4"/>
      <c r="B194" s="4"/>
      <c r="C194" s="4"/>
      <c r="P194" s="4"/>
    </row>
    <row r="195" spans="1:16">
      <c r="A195" s="4"/>
      <c r="B195" s="4"/>
      <c r="C195" s="4"/>
      <c r="P195" s="4"/>
    </row>
    <row r="196" spans="1:16">
      <c r="A196" s="4"/>
      <c r="B196" s="4"/>
      <c r="C196" s="4"/>
      <c r="P196" s="4"/>
    </row>
    <row r="197" spans="1:16">
      <c r="A197" s="4"/>
      <c r="B197" s="4"/>
      <c r="C197" s="4"/>
      <c r="P197" s="4"/>
    </row>
    <row r="198" spans="1:16">
      <c r="A198" s="4"/>
      <c r="B198" s="4"/>
      <c r="C198" s="4"/>
      <c r="P198" s="4"/>
    </row>
    <row r="199" spans="1:16">
      <c r="A199" s="4"/>
      <c r="B199" s="4"/>
      <c r="C199" s="4"/>
      <c r="P199" s="4"/>
    </row>
    <row r="200" spans="1:16">
      <c r="A200" s="4"/>
      <c r="B200" s="4"/>
      <c r="C200" s="4"/>
      <c r="P200" s="4"/>
    </row>
    <row r="201" spans="1:16">
      <c r="A201" s="4"/>
      <c r="B201" s="4"/>
      <c r="C201" s="4"/>
      <c r="P201" s="4"/>
    </row>
    <row r="202" spans="1:16">
      <c r="A202" s="4"/>
      <c r="B202" s="4"/>
      <c r="C202" s="4"/>
      <c r="P202" s="4"/>
    </row>
    <row r="203" spans="1:16">
      <c r="A203" s="4"/>
      <c r="B203" s="4"/>
      <c r="C203" s="4"/>
      <c r="P203" s="4"/>
    </row>
    <row r="204" spans="1:16">
      <c r="A204" s="4"/>
      <c r="B204" s="4"/>
      <c r="C204" s="4"/>
      <c r="P204" s="4"/>
    </row>
    <row r="205" spans="1:16">
      <c r="A205" s="4"/>
      <c r="B205" s="4"/>
      <c r="C205" s="4"/>
      <c r="P205" s="4"/>
    </row>
    <row r="206" spans="1:16">
      <c r="A206" s="4"/>
      <c r="B206" s="4"/>
      <c r="C206" s="4"/>
      <c r="P206" s="4"/>
    </row>
    <row r="207" spans="1:16">
      <c r="A207" s="4"/>
      <c r="B207" s="4"/>
      <c r="C207" s="4"/>
      <c r="P207" s="4"/>
    </row>
    <row r="208" spans="1:16">
      <c r="A208" s="4"/>
      <c r="B208" s="4"/>
      <c r="C208" s="4"/>
      <c r="P208" s="4"/>
    </row>
    <row r="209" spans="1:16">
      <c r="A209" s="4"/>
      <c r="B209" s="4"/>
      <c r="C209" s="4"/>
      <c r="P209" s="4"/>
    </row>
    <row r="210" spans="1:16">
      <c r="A210" s="4"/>
      <c r="B210" s="4"/>
      <c r="C210" s="4"/>
      <c r="P210" s="4"/>
    </row>
    <row r="211" spans="1:16">
      <c r="A211" s="4"/>
      <c r="B211" s="4"/>
      <c r="C211" s="4"/>
      <c r="P211" s="4"/>
    </row>
    <row r="212" spans="1:16">
      <c r="A212" s="4"/>
      <c r="B212" s="4"/>
      <c r="C212" s="4"/>
      <c r="P212" s="4"/>
    </row>
    <row r="213" spans="1:16">
      <c r="A213" s="4"/>
      <c r="B213" s="4"/>
      <c r="C213" s="4"/>
      <c r="P213" s="4"/>
    </row>
    <row r="214" spans="1:16">
      <c r="A214" s="4"/>
      <c r="B214" s="4"/>
      <c r="C214" s="4"/>
      <c r="P214" s="4"/>
    </row>
    <row r="215" spans="1:16">
      <c r="A215" s="4"/>
      <c r="B215" s="4"/>
      <c r="C215" s="4"/>
      <c r="P215" s="4"/>
    </row>
    <row r="216" spans="1:16">
      <c r="A216" s="4"/>
      <c r="B216" s="4"/>
      <c r="C216" s="4"/>
      <c r="P216" s="4"/>
    </row>
    <row r="217" spans="1:16">
      <c r="A217" s="4"/>
      <c r="B217" s="4"/>
      <c r="C217" s="4"/>
      <c r="P217" s="4"/>
    </row>
    <row r="218" spans="1:16">
      <c r="A218" s="4"/>
      <c r="B218" s="4"/>
      <c r="C218" s="4"/>
      <c r="P218" s="4"/>
    </row>
    <row r="219" spans="1:16">
      <c r="A219" s="4"/>
      <c r="B219" s="4"/>
      <c r="C219" s="4"/>
      <c r="P219" s="4"/>
    </row>
    <row r="220" spans="1:16">
      <c r="A220" s="4"/>
      <c r="B220" s="4"/>
      <c r="C220" s="4"/>
      <c r="P220" s="4"/>
    </row>
    <row r="221" spans="1:16">
      <c r="A221" s="4"/>
      <c r="B221" s="4"/>
      <c r="C221" s="4"/>
      <c r="P221" s="4"/>
    </row>
    <row r="222" spans="1:16">
      <c r="A222" s="4"/>
      <c r="B222" s="4"/>
      <c r="C222" s="4"/>
      <c r="P222" s="4"/>
    </row>
    <row r="223" spans="1:16">
      <c r="A223" s="4"/>
      <c r="B223" s="4"/>
      <c r="C223" s="4"/>
      <c r="P223" s="4"/>
    </row>
    <row r="224" spans="1:16">
      <c r="A224" s="4"/>
      <c r="B224" s="4"/>
      <c r="C224" s="4"/>
      <c r="P224" s="4"/>
    </row>
    <row r="225" spans="1:16">
      <c r="A225" s="4"/>
      <c r="B225" s="4"/>
      <c r="C225" s="4"/>
      <c r="P225" s="4"/>
    </row>
    <row r="226" spans="1:16">
      <c r="A226" s="4"/>
      <c r="B226" s="4"/>
      <c r="C226" s="4"/>
      <c r="P226" s="4"/>
    </row>
    <row r="227" spans="1:16">
      <c r="A227" s="4"/>
      <c r="B227" s="4"/>
      <c r="C227" s="4"/>
      <c r="P227" s="4"/>
    </row>
    <row r="228" spans="1:16">
      <c r="A228" s="4"/>
      <c r="B228" s="4"/>
      <c r="C228" s="4"/>
      <c r="P228" s="4"/>
    </row>
    <row r="229" spans="1:16">
      <c r="A229" s="4"/>
      <c r="B229" s="4"/>
      <c r="C229" s="4"/>
      <c r="P229" s="4"/>
    </row>
    <row r="230" spans="1:16">
      <c r="A230" s="4"/>
      <c r="B230" s="4"/>
      <c r="C230" s="4"/>
      <c r="P230" s="4"/>
    </row>
    <row r="231" spans="1:16">
      <c r="A231" s="4"/>
      <c r="B231" s="4"/>
      <c r="C231" s="4"/>
      <c r="P231" s="4"/>
    </row>
    <row r="232" spans="1:16">
      <c r="A232" s="4"/>
      <c r="B232" s="4"/>
      <c r="C232" s="4"/>
      <c r="P232" s="4"/>
    </row>
    <row r="233" spans="1:16">
      <c r="A233" s="4"/>
      <c r="B233" s="4"/>
      <c r="C233" s="4"/>
      <c r="P233" s="4"/>
    </row>
    <row r="234" spans="1:16">
      <c r="A234" s="4"/>
      <c r="B234" s="4"/>
      <c r="C234" s="4"/>
      <c r="P234" s="4"/>
    </row>
    <row r="235" spans="1:16">
      <c r="A235" s="4"/>
      <c r="B235" s="4"/>
      <c r="C235" s="4"/>
      <c r="P235" s="4"/>
    </row>
    <row r="236" spans="1:16">
      <c r="A236" s="4"/>
      <c r="B236" s="4"/>
      <c r="C236" s="4"/>
      <c r="P236" s="4"/>
    </row>
    <row r="237" spans="1:16">
      <c r="A237" s="4"/>
      <c r="B237" s="4"/>
      <c r="C237" s="4"/>
      <c r="P237" s="4"/>
    </row>
    <row r="238" spans="1:16">
      <c r="A238" s="4"/>
      <c r="B238" s="4"/>
      <c r="C238" s="4"/>
      <c r="P238" s="4"/>
    </row>
    <row r="239" spans="1:16">
      <c r="A239" s="4"/>
      <c r="B239" s="4"/>
      <c r="C239" s="4"/>
      <c r="P239" s="4"/>
    </row>
    <row r="240" spans="1:16">
      <c r="A240" s="4"/>
      <c r="B240" s="4"/>
      <c r="C240" s="4"/>
      <c r="P240" s="4"/>
    </row>
    <row r="241" spans="1:16">
      <c r="A241" s="4"/>
      <c r="B241" s="4"/>
      <c r="C241" s="4"/>
      <c r="P241" s="4"/>
    </row>
    <row r="242" spans="1:16">
      <c r="A242" s="4"/>
      <c r="B242" s="4"/>
      <c r="C242" s="4"/>
      <c r="P242" s="4"/>
    </row>
    <row r="243" spans="1:16">
      <c r="A243" s="4"/>
      <c r="B243" s="4"/>
      <c r="C243" s="4"/>
      <c r="P243" s="4"/>
    </row>
    <row r="244" spans="1:16">
      <c r="A244" s="4"/>
      <c r="B244" s="4"/>
      <c r="C244" s="4"/>
      <c r="P244" s="4"/>
    </row>
    <row r="245" spans="1:16">
      <c r="A245" s="4"/>
      <c r="B245" s="4"/>
      <c r="C245" s="4"/>
      <c r="P245" s="4"/>
    </row>
    <row r="246" spans="1:16">
      <c r="A246" s="4"/>
      <c r="B246" s="4"/>
      <c r="C246" s="4"/>
      <c r="P246" s="4"/>
    </row>
    <row r="247" spans="1:16">
      <c r="A247" s="4"/>
      <c r="B247" s="4"/>
      <c r="C247" s="4"/>
      <c r="P247" s="4"/>
    </row>
    <row r="248" spans="1:16">
      <c r="A248" s="4"/>
      <c r="B248" s="4"/>
      <c r="C248" s="4"/>
      <c r="P248" s="4"/>
    </row>
    <row r="249" spans="1:16">
      <c r="A249" s="4"/>
      <c r="B249" s="4"/>
      <c r="C249" s="4"/>
      <c r="P249" s="4"/>
    </row>
    <row r="250" spans="1:16">
      <c r="A250" s="4"/>
      <c r="B250" s="4"/>
      <c r="C250" s="4"/>
      <c r="P250" s="4"/>
    </row>
    <row r="251" spans="1:16">
      <c r="A251" s="4"/>
      <c r="B251" s="4"/>
      <c r="C251" s="4"/>
      <c r="P251" s="4"/>
    </row>
    <row r="252" spans="1:16">
      <c r="A252" s="4"/>
      <c r="B252" s="4"/>
      <c r="C252" s="4"/>
      <c r="P252" s="4"/>
    </row>
    <row r="253" spans="1:16">
      <c r="A253" s="4"/>
      <c r="B253" s="4"/>
      <c r="C253" s="4"/>
      <c r="P253" s="4"/>
    </row>
    <row r="254" spans="1:16">
      <c r="A254" s="4"/>
      <c r="B254" s="4"/>
      <c r="C254" s="4"/>
      <c r="P254" s="4"/>
    </row>
    <row r="255" spans="1:16">
      <c r="A255" s="4"/>
      <c r="B255" s="4"/>
      <c r="C255" s="4"/>
      <c r="P255" s="4"/>
    </row>
    <row r="256" spans="1:16">
      <c r="A256" s="4"/>
      <c r="B256" s="4"/>
      <c r="C256" s="4"/>
      <c r="P256" s="4"/>
    </row>
    <row r="257" spans="1:16">
      <c r="A257" s="4"/>
      <c r="B257" s="4"/>
      <c r="C257" s="4"/>
      <c r="P257" s="4"/>
    </row>
    <row r="258" spans="1:16">
      <c r="A258" s="4"/>
      <c r="B258" s="4"/>
      <c r="C258" s="4"/>
      <c r="P258" s="4"/>
    </row>
    <row r="259" spans="1:16">
      <c r="A259" s="4"/>
      <c r="B259" s="4"/>
      <c r="C259" s="4"/>
      <c r="P259" s="4"/>
    </row>
    <row r="260" spans="1:16">
      <c r="A260" s="4"/>
      <c r="B260" s="4"/>
      <c r="C260" s="4"/>
      <c r="P260" s="4"/>
    </row>
    <row r="261" spans="1:16">
      <c r="A261" s="4"/>
      <c r="B261" s="4"/>
      <c r="C261" s="4"/>
      <c r="P261" s="4"/>
    </row>
    <row r="262" spans="1:16">
      <c r="A262" s="4"/>
      <c r="B262" s="4"/>
      <c r="C262" s="4"/>
      <c r="P262" s="4"/>
    </row>
    <row r="263" spans="1:16">
      <c r="A263" s="4"/>
      <c r="B263" s="4"/>
      <c r="C263" s="4"/>
      <c r="P263" s="4"/>
    </row>
    <row r="264" spans="1:16">
      <c r="A264" s="4"/>
      <c r="B264" s="4"/>
      <c r="C264" s="4"/>
      <c r="P264" s="4"/>
    </row>
    <row r="265" spans="1:16">
      <c r="A265" s="4"/>
      <c r="B265" s="4"/>
      <c r="C265" s="4"/>
      <c r="P265" s="4"/>
    </row>
    <row r="266" spans="1:16">
      <c r="A266" s="4"/>
      <c r="B266" s="4"/>
      <c r="C266" s="4"/>
      <c r="P266" s="4"/>
    </row>
    <row r="267" spans="1:16">
      <c r="A267" s="4"/>
      <c r="B267" s="4"/>
      <c r="C267" s="4"/>
      <c r="P267" s="4"/>
    </row>
    <row r="268" spans="1:16">
      <c r="A268" s="4"/>
      <c r="B268" s="4"/>
      <c r="C268" s="4"/>
      <c r="P268" s="4"/>
    </row>
    <row r="269" spans="1:16">
      <c r="A269" s="4"/>
      <c r="B269" s="4"/>
      <c r="C269" s="4"/>
      <c r="P269" s="4"/>
    </row>
    <row r="270" spans="1:16">
      <c r="A270" s="4"/>
      <c r="B270" s="4"/>
      <c r="C270" s="4"/>
      <c r="P270" s="4"/>
    </row>
    <row r="271" spans="1:16">
      <c r="A271" s="4"/>
      <c r="B271" s="4"/>
      <c r="C271" s="4"/>
      <c r="P271" s="4"/>
    </row>
    <row r="272" spans="1:16">
      <c r="A272" s="4"/>
      <c r="B272" s="4"/>
      <c r="C272" s="4"/>
      <c r="P272" s="4"/>
    </row>
    <row r="273" spans="1:16">
      <c r="A273" s="4"/>
      <c r="B273" s="4"/>
      <c r="C273" s="4"/>
      <c r="P273" s="4"/>
    </row>
    <row r="274" spans="1:16">
      <c r="A274" s="4"/>
      <c r="B274" s="4"/>
      <c r="C274" s="4"/>
      <c r="P274" s="4"/>
    </row>
    <row r="275" spans="1:16">
      <c r="A275" s="4"/>
      <c r="B275" s="4"/>
      <c r="C275" s="4"/>
      <c r="P275" s="4"/>
    </row>
    <row r="276" spans="1:16">
      <c r="A276" s="4"/>
      <c r="B276" s="4"/>
      <c r="C276" s="4"/>
      <c r="P276" s="4"/>
    </row>
    <row r="277" spans="1:16">
      <c r="A277" s="4"/>
      <c r="B277" s="4"/>
      <c r="C277" s="4"/>
      <c r="P277" s="4"/>
    </row>
    <row r="278" spans="1:16">
      <c r="A278" s="4"/>
      <c r="B278" s="4"/>
      <c r="C278" s="4"/>
      <c r="P278" s="4"/>
    </row>
    <row r="279" spans="1:16">
      <c r="A279" s="4"/>
      <c r="B279" s="4"/>
      <c r="C279" s="4"/>
      <c r="P279" s="4"/>
    </row>
    <row r="280" spans="1:16">
      <c r="A280" s="4"/>
      <c r="B280" s="4"/>
      <c r="C280" s="4"/>
      <c r="P280" s="4"/>
    </row>
    <row r="281" spans="1:16">
      <c r="A281" s="4"/>
      <c r="B281" s="4"/>
      <c r="C281" s="4"/>
      <c r="P281" s="4"/>
    </row>
    <row r="282" spans="1:16">
      <c r="A282" s="4"/>
      <c r="B282" s="4"/>
      <c r="C282" s="4"/>
      <c r="P282" s="4"/>
    </row>
    <row r="283" spans="1:16">
      <c r="A283" s="4"/>
      <c r="B283" s="4"/>
      <c r="C283" s="4"/>
      <c r="P283" s="4"/>
    </row>
    <row r="284" spans="1:16">
      <c r="A284" s="4"/>
      <c r="B284" s="4"/>
      <c r="C284" s="4"/>
      <c r="P284" s="4"/>
    </row>
    <row r="285" spans="1:16">
      <c r="A285" s="4"/>
      <c r="B285" s="4"/>
      <c r="C285" s="4"/>
      <c r="P285" s="4"/>
    </row>
    <row r="286" spans="1:16">
      <c r="A286" s="4"/>
      <c r="B286" s="4"/>
      <c r="C286" s="4"/>
      <c r="P286" s="4"/>
    </row>
    <row r="287" spans="1:16">
      <c r="A287" s="4"/>
      <c r="B287" s="4"/>
      <c r="C287" s="4"/>
      <c r="P287" s="4"/>
    </row>
    <row r="288" spans="1:16">
      <c r="A288" s="4"/>
      <c r="B288" s="4"/>
      <c r="C288" s="4"/>
      <c r="P288" s="4"/>
    </row>
    <row r="289" spans="1:16">
      <c r="A289" s="4"/>
      <c r="B289" s="4"/>
      <c r="C289" s="4"/>
      <c r="P289" s="4"/>
    </row>
    <row r="290" spans="1:16">
      <c r="A290" s="4"/>
      <c r="B290" s="4"/>
      <c r="C290" s="4"/>
      <c r="P290" s="4"/>
    </row>
    <row r="291" spans="1:16">
      <c r="A291" s="4"/>
      <c r="B291" s="4"/>
      <c r="C291" s="4"/>
      <c r="P291" s="4"/>
    </row>
    <row r="292" spans="1:16">
      <c r="A292" s="4"/>
      <c r="B292" s="4"/>
      <c r="C292" s="4"/>
      <c r="P292" s="4"/>
    </row>
    <row r="293" spans="1:16">
      <c r="A293" s="4"/>
      <c r="B293" s="4"/>
      <c r="C293" s="4"/>
      <c r="P293" s="4"/>
    </row>
    <row r="294" spans="1:16">
      <c r="A294" s="4"/>
      <c r="B294" s="4"/>
      <c r="C294" s="4"/>
      <c r="P294" s="4"/>
    </row>
    <row r="295" spans="1:16">
      <c r="A295" s="4"/>
      <c r="B295" s="4"/>
      <c r="C295" s="4"/>
      <c r="P295" s="4"/>
    </row>
    <row r="296" spans="1:16">
      <c r="A296" s="4"/>
      <c r="B296" s="4"/>
      <c r="C296" s="4"/>
      <c r="P296" s="4"/>
    </row>
    <row r="297" spans="1:16">
      <c r="A297" s="4"/>
      <c r="B297" s="4"/>
      <c r="C297" s="4"/>
      <c r="P297" s="4"/>
    </row>
    <row r="298" spans="1:16">
      <c r="A298" s="4"/>
      <c r="B298" s="4"/>
      <c r="C298" s="4"/>
      <c r="P298" s="4"/>
    </row>
    <row r="299" spans="1:16">
      <c r="A299" s="4"/>
      <c r="B299" s="4"/>
      <c r="C299" s="4"/>
      <c r="P299" s="4"/>
    </row>
    <row r="300" spans="1:16">
      <c r="A300" s="4"/>
      <c r="B300" s="4"/>
      <c r="C300" s="4"/>
      <c r="P300" s="4"/>
    </row>
    <row r="301" spans="1:16">
      <c r="A301" s="4"/>
      <c r="B301" s="4"/>
      <c r="C301" s="4"/>
      <c r="P301" s="4"/>
    </row>
    <row r="302" spans="1:16">
      <c r="A302" s="4"/>
      <c r="B302" s="4"/>
      <c r="C302" s="4"/>
      <c r="P302" s="4"/>
    </row>
    <row r="303" spans="1:16">
      <c r="A303" s="4"/>
      <c r="B303" s="4"/>
      <c r="C303" s="4"/>
      <c r="P303" s="4"/>
    </row>
    <row r="304" spans="1:16">
      <c r="A304" s="4"/>
      <c r="B304" s="4"/>
      <c r="C304" s="4"/>
      <c r="P304" s="4"/>
    </row>
    <row r="305" spans="1:16">
      <c r="A305" s="4"/>
      <c r="B305" s="4"/>
      <c r="C305" s="4"/>
      <c r="P305" s="4"/>
    </row>
    <row r="306" spans="1:16">
      <c r="A306" s="4"/>
      <c r="B306" s="4"/>
      <c r="C306" s="4"/>
      <c r="P306" s="4"/>
    </row>
    <row r="307" spans="1:16">
      <c r="A307" s="4"/>
      <c r="B307" s="4"/>
      <c r="C307" s="4"/>
      <c r="P307" s="4"/>
    </row>
    <row r="308" spans="1:16">
      <c r="A308" s="4"/>
      <c r="B308" s="4"/>
      <c r="C308" s="4"/>
      <c r="P308" s="4"/>
    </row>
    <row r="309" spans="1:16">
      <c r="A309" s="4"/>
      <c r="B309" s="4"/>
      <c r="C309" s="4"/>
      <c r="P309" s="4"/>
    </row>
    <row r="310" spans="1:16">
      <c r="A310" s="4"/>
      <c r="B310" s="4"/>
      <c r="C310" s="4"/>
      <c r="P310" s="4"/>
    </row>
    <row r="311" spans="1:16">
      <c r="A311" s="4"/>
      <c r="B311" s="4"/>
      <c r="C311" s="4"/>
      <c r="P311" s="4"/>
    </row>
    <row r="312" spans="1:16">
      <c r="A312" s="4"/>
      <c r="B312" s="4"/>
      <c r="C312" s="4"/>
      <c r="P312" s="4"/>
    </row>
    <row r="313" spans="1:16">
      <c r="A313" s="4"/>
      <c r="B313" s="4"/>
      <c r="C313" s="4"/>
      <c r="P313" s="4"/>
    </row>
    <row r="314" spans="1:16">
      <c r="A314" s="4"/>
      <c r="B314" s="4"/>
      <c r="C314" s="4"/>
      <c r="P314" s="4"/>
    </row>
    <row r="315" spans="1:16">
      <c r="A315" s="4"/>
      <c r="B315" s="4"/>
      <c r="C315" s="4"/>
      <c r="P315" s="4"/>
    </row>
    <row r="316" spans="1:16">
      <c r="A316" s="4"/>
      <c r="B316" s="4"/>
      <c r="C316" s="4"/>
      <c r="P316" s="4"/>
    </row>
    <row r="317" spans="1:16">
      <c r="A317" s="4"/>
      <c r="B317" s="4"/>
      <c r="C317" s="4"/>
      <c r="P317" s="4"/>
    </row>
    <row r="318" spans="1:16">
      <c r="A318" s="4"/>
      <c r="B318" s="4"/>
      <c r="C318" s="4"/>
      <c r="P318" s="4"/>
    </row>
    <row r="319" spans="1:16">
      <c r="A319" s="4"/>
      <c r="B319" s="4"/>
      <c r="C319" s="4"/>
      <c r="P319" s="4"/>
    </row>
    <row r="320" spans="1:16">
      <c r="A320" s="4"/>
      <c r="B320" s="4"/>
      <c r="C320" s="4"/>
      <c r="P320" s="4"/>
    </row>
    <row r="321" spans="1:16">
      <c r="A321" s="4"/>
      <c r="B321" s="4"/>
      <c r="C321" s="4"/>
      <c r="P321" s="4"/>
    </row>
    <row r="322" spans="1:16">
      <c r="A322" s="4"/>
      <c r="B322" s="4"/>
      <c r="C322" s="4"/>
      <c r="P322" s="4"/>
    </row>
    <row r="323" spans="1:16">
      <c r="A323" s="4"/>
      <c r="B323" s="4"/>
      <c r="C323" s="4"/>
      <c r="P323" s="4"/>
    </row>
    <row r="324" spans="1:16">
      <c r="A324" s="4"/>
      <c r="B324" s="4"/>
      <c r="C324" s="4"/>
      <c r="P324" s="4"/>
    </row>
    <row r="325" spans="1:16">
      <c r="A325" s="4"/>
      <c r="B325" s="4"/>
      <c r="C325" s="4"/>
      <c r="P325" s="4"/>
    </row>
    <row r="326" spans="1:16">
      <c r="A326" s="4"/>
      <c r="B326" s="4"/>
      <c r="C326" s="4"/>
      <c r="P326" s="4"/>
    </row>
    <row r="327" spans="1:16">
      <c r="A327" s="4"/>
      <c r="B327" s="4"/>
      <c r="C327" s="4"/>
      <c r="P327" s="4"/>
    </row>
    <row r="328" spans="1:16">
      <c r="A328" s="4"/>
      <c r="B328" s="4"/>
      <c r="C328" s="4"/>
      <c r="P328" s="4"/>
    </row>
    <row r="329" spans="1:16">
      <c r="A329" s="4"/>
      <c r="B329" s="4"/>
      <c r="C329" s="4"/>
      <c r="P329" s="4"/>
    </row>
    <row r="330" spans="1:16">
      <c r="A330" s="4"/>
      <c r="B330" s="4"/>
      <c r="C330" s="4"/>
      <c r="P330" s="4"/>
    </row>
    <row r="331" spans="1:16">
      <c r="A331" s="4"/>
      <c r="B331" s="4"/>
      <c r="C331" s="4"/>
      <c r="P331" s="4"/>
    </row>
    <row r="332" spans="1:16">
      <c r="A332" s="4"/>
      <c r="B332" s="4"/>
      <c r="C332" s="4"/>
      <c r="P332" s="4"/>
    </row>
    <row r="333" spans="1:16">
      <c r="A333" s="4"/>
      <c r="B333" s="4"/>
      <c r="C333" s="4"/>
      <c r="P333" s="4"/>
    </row>
    <row r="334" spans="1:16">
      <c r="A334" s="4"/>
      <c r="B334" s="4"/>
      <c r="C334" s="4"/>
      <c r="P334" s="4"/>
    </row>
    <row r="335" spans="1:16">
      <c r="A335" s="4"/>
      <c r="B335" s="4"/>
      <c r="C335" s="4"/>
      <c r="P335" s="4"/>
    </row>
    <row r="336" spans="1:16">
      <c r="A336" s="4"/>
      <c r="B336" s="4"/>
      <c r="C336" s="4"/>
      <c r="P336" s="4"/>
    </row>
    <row r="337" spans="1:16">
      <c r="A337" s="4"/>
      <c r="B337" s="4"/>
      <c r="C337" s="4"/>
      <c r="P337" s="4"/>
    </row>
    <row r="338" spans="1:16">
      <c r="A338" s="4"/>
      <c r="B338" s="4"/>
      <c r="C338" s="4"/>
      <c r="P338" s="4"/>
    </row>
    <row r="339" spans="1:16">
      <c r="A339" s="4"/>
      <c r="B339" s="4"/>
      <c r="C339" s="4"/>
      <c r="P339" s="4"/>
    </row>
    <row r="340" spans="1:16">
      <c r="A340" s="4"/>
      <c r="B340" s="4"/>
      <c r="C340" s="4"/>
      <c r="P340" s="4"/>
    </row>
    <row r="341" spans="1:16">
      <c r="A341" s="4"/>
      <c r="B341" s="4"/>
      <c r="C341" s="4"/>
      <c r="P341" s="4"/>
    </row>
    <row r="342" spans="1:16">
      <c r="A342" s="4"/>
      <c r="B342" s="4"/>
      <c r="C342" s="4"/>
      <c r="P342" s="4"/>
    </row>
    <row r="343" spans="1:16">
      <c r="A343" s="4"/>
      <c r="B343" s="4"/>
      <c r="C343" s="4"/>
      <c r="P343" s="4"/>
    </row>
    <row r="344" spans="1:16">
      <c r="A344" s="4"/>
      <c r="B344" s="4"/>
      <c r="C344" s="4"/>
      <c r="P344" s="4"/>
    </row>
    <row r="345" spans="1:16">
      <c r="A345" s="4"/>
      <c r="B345" s="4"/>
      <c r="C345" s="4"/>
      <c r="P345" s="4"/>
    </row>
    <row r="346" spans="1:16">
      <c r="A346" s="4"/>
      <c r="B346" s="4"/>
      <c r="C346" s="4"/>
      <c r="P346" s="4"/>
    </row>
    <row r="347" spans="1:16">
      <c r="A347" s="4"/>
      <c r="B347" s="4"/>
      <c r="C347" s="4"/>
      <c r="P347" s="4"/>
    </row>
    <row r="348" spans="1:16">
      <c r="A348" s="4"/>
      <c r="B348" s="4"/>
      <c r="C348" s="4"/>
      <c r="P348" s="4"/>
    </row>
    <row r="349" spans="1:16">
      <c r="A349" s="4"/>
      <c r="B349" s="4"/>
      <c r="C349" s="4"/>
      <c r="P349" s="4"/>
    </row>
    <row r="350" spans="1:16">
      <c r="A350" s="4"/>
      <c r="B350" s="4"/>
      <c r="C350" s="4"/>
      <c r="P350" s="4"/>
    </row>
    <row r="351" spans="1:16">
      <c r="A351" s="4"/>
      <c r="B351" s="4"/>
      <c r="C351" s="4"/>
      <c r="P351" s="4"/>
    </row>
    <row r="352" spans="1:16">
      <c r="A352" s="4"/>
      <c r="B352" s="4"/>
      <c r="C352" s="4"/>
      <c r="P352" s="4"/>
    </row>
    <row r="353" spans="1:16">
      <c r="A353" s="4"/>
      <c r="B353" s="4"/>
      <c r="C353" s="4"/>
      <c r="P353" s="4"/>
    </row>
    <row r="354" spans="1:16">
      <c r="A354" s="4"/>
      <c r="B354" s="4"/>
      <c r="C354" s="4"/>
      <c r="P354" s="4"/>
    </row>
    <row r="355" spans="1:16">
      <c r="A355" s="4"/>
      <c r="B355" s="4"/>
      <c r="C355" s="4"/>
      <c r="P355" s="4"/>
    </row>
    <row r="356" spans="1:16">
      <c r="A356" s="4"/>
      <c r="B356" s="4"/>
      <c r="C356" s="4"/>
      <c r="P356" s="4"/>
    </row>
    <row r="357" spans="1:16">
      <c r="A357" s="4"/>
      <c r="B357" s="4"/>
      <c r="C357" s="4"/>
      <c r="P357" s="4"/>
    </row>
    <row r="358" spans="1:16">
      <c r="A358" s="4"/>
      <c r="B358" s="4"/>
      <c r="C358" s="4"/>
      <c r="P358" s="4"/>
    </row>
    <row r="359" spans="1:16">
      <c r="A359" s="4"/>
      <c r="B359" s="4"/>
      <c r="C359" s="4"/>
      <c r="P359" s="4"/>
    </row>
    <row r="360" spans="1:16">
      <c r="A360" s="4"/>
      <c r="B360" s="4"/>
      <c r="C360" s="4"/>
      <c r="P360" s="4"/>
    </row>
    <row r="361" spans="1:16">
      <c r="A361" s="4"/>
      <c r="B361" s="4"/>
      <c r="C361" s="4"/>
      <c r="P361" s="4"/>
    </row>
    <row r="362" spans="1:16">
      <c r="A362" s="4"/>
      <c r="B362" s="4"/>
      <c r="C362" s="4"/>
      <c r="P362" s="4"/>
    </row>
    <row r="363" spans="1:16">
      <c r="A363" s="4"/>
      <c r="B363" s="4"/>
      <c r="C363" s="4"/>
      <c r="P363" s="4"/>
    </row>
    <row r="364" spans="1:16">
      <c r="A364" s="4"/>
      <c r="B364" s="4"/>
      <c r="C364" s="4"/>
      <c r="P364" s="4"/>
    </row>
    <row r="365" spans="1:16">
      <c r="A365" s="4"/>
      <c r="B365" s="4"/>
      <c r="C365" s="4"/>
      <c r="P365" s="4"/>
    </row>
    <row r="366" spans="1:16">
      <c r="A366" s="4"/>
      <c r="B366" s="4"/>
      <c r="C366" s="4"/>
      <c r="P366" s="4"/>
    </row>
    <row r="367" spans="1:16">
      <c r="A367" s="4"/>
      <c r="B367" s="4"/>
      <c r="C367" s="4"/>
      <c r="P367" s="4"/>
    </row>
    <row r="368" spans="1:16">
      <c r="A368" s="4"/>
      <c r="B368" s="4"/>
      <c r="C368" s="4"/>
      <c r="P368" s="4"/>
    </row>
    <row r="369" spans="1:16">
      <c r="A369" s="4"/>
      <c r="B369" s="4"/>
      <c r="C369" s="4"/>
      <c r="P369" s="4"/>
    </row>
    <row r="370" spans="1:16">
      <c r="A370" s="4"/>
      <c r="B370" s="4"/>
      <c r="C370" s="4"/>
      <c r="P370" s="4"/>
    </row>
    <row r="371" spans="1:16">
      <c r="A371" s="4"/>
      <c r="B371" s="4"/>
      <c r="C371" s="4"/>
      <c r="P371" s="4"/>
    </row>
    <row r="372" spans="1:16">
      <c r="A372" s="4"/>
      <c r="B372" s="4"/>
      <c r="C372" s="4"/>
      <c r="P372" s="4"/>
    </row>
    <row r="373" spans="1:16">
      <c r="A373" s="4"/>
      <c r="B373" s="4"/>
      <c r="C373" s="4"/>
      <c r="P373" s="4"/>
    </row>
    <row r="374" spans="1:16">
      <c r="A374" s="4"/>
      <c r="B374" s="4"/>
      <c r="C374" s="4"/>
      <c r="P374" s="4"/>
    </row>
    <row r="375" spans="1:16">
      <c r="A375" s="4"/>
      <c r="B375" s="4"/>
      <c r="C375" s="4"/>
      <c r="P375" s="4"/>
    </row>
    <row r="376" spans="1:16">
      <c r="A376" s="4"/>
      <c r="B376" s="4"/>
      <c r="C376" s="4"/>
      <c r="P376" s="4"/>
    </row>
    <row r="377" spans="1:16">
      <c r="A377" s="4"/>
      <c r="B377" s="4"/>
      <c r="C377" s="4"/>
      <c r="P377" s="4"/>
    </row>
    <row r="378" spans="1:16">
      <c r="A378" s="4"/>
      <c r="B378" s="4"/>
      <c r="C378" s="4"/>
      <c r="P378" s="4"/>
    </row>
    <row r="379" spans="1:16">
      <c r="A379" s="4"/>
      <c r="B379" s="4"/>
      <c r="C379" s="4"/>
      <c r="P379" s="4"/>
    </row>
    <row r="380" spans="1:16">
      <c r="A380" s="4"/>
      <c r="B380" s="4"/>
      <c r="C380" s="4"/>
      <c r="P380" s="4"/>
    </row>
    <row r="381" spans="1:16">
      <c r="A381" s="4"/>
      <c r="B381" s="4"/>
      <c r="C381" s="4"/>
      <c r="P381" s="4"/>
    </row>
    <row r="382" spans="1:16">
      <c r="A382" s="4"/>
      <c r="B382" s="4"/>
      <c r="C382" s="4"/>
      <c r="P382" s="4"/>
    </row>
    <row r="383" spans="1:16">
      <c r="A383" s="4"/>
      <c r="B383" s="4"/>
      <c r="C383" s="4"/>
      <c r="P383" s="4"/>
    </row>
    <row r="384" spans="1:16">
      <c r="A384" s="4"/>
      <c r="B384" s="4"/>
      <c r="C384" s="4"/>
      <c r="P384" s="4"/>
    </row>
    <row r="385" spans="1:16">
      <c r="A385" s="4"/>
      <c r="B385" s="4"/>
      <c r="C385" s="4"/>
      <c r="P385" s="4"/>
    </row>
    <row r="386" spans="1:16">
      <c r="A386" s="4"/>
      <c r="B386" s="4"/>
      <c r="C386" s="4"/>
      <c r="P386" s="4"/>
    </row>
    <row r="387" spans="1:16">
      <c r="A387" s="4"/>
      <c r="B387" s="4"/>
      <c r="C387" s="4"/>
      <c r="P387" s="4"/>
    </row>
    <row r="388" spans="1:16">
      <c r="A388" s="4"/>
      <c r="B388" s="4"/>
      <c r="C388" s="4"/>
      <c r="P388" s="4"/>
    </row>
    <row r="389" spans="1:16">
      <c r="A389" s="4"/>
      <c r="B389" s="4"/>
      <c r="C389" s="4"/>
      <c r="P389" s="4"/>
    </row>
    <row r="390" spans="1:16">
      <c r="A390" s="4"/>
      <c r="B390" s="4"/>
      <c r="C390" s="4"/>
      <c r="P390" s="4"/>
    </row>
    <row r="391" spans="1:16">
      <c r="A391" s="4"/>
      <c r="B391" s="4"/>
      <c r="C391" s="4"/>
      <c r="P391" s="4"/>
    </row>
    <row r="392" spans="1:16">
      <c r="A392" s="4"/>
      <c r="B392" s="4"/>
      <c r="C392" s="4"/>
      <c r="P392" s="4"/>
    </row>
    <row r="393" spans="1:16">
      <c r="A393" s="4"/>
      <c r="B393" s="4"/>
      <c r="C393" s="4"/>
      <c r="P393" s="4"/>
    </row>
    <row r="394" spans="1:16">
      <c r="A394" s="4"/>
      <c r="B394" s="4"/>
      <c r="C394" s="4"/>
      <c r="P394" s="4"/>
    </row>
    <row r="395" spans="1:16">
      <c r="A395" s="4"/>
      <c r="B395" s="4"/>
      <c r="C395" s="4"/>
      <c r="P395" s="4"/>
    </row>
    <row r="396" spans="1:16">
      <c r="A396" s="4"/>
      <c r="B396" s="4"/>
      <c r="C396" s="4"/>
      <c r="P396" s="4"/>
    </row>
    <row r="397" spans="1:16">
      <c r="A397" s="4"/>
      <c r="B397" s="4"/>
      <c r="C397" s="4"/>
      <c r="P397" s="4"/>
    </row>
    <row r="398" spans="1:16">
      <c r="A398" s="4"/>
      <c r="B398" s="4"/>
      <c r="C398" s="4"/>
      <c r="P398" s="4"/>
    </row>
    <row r="399" spans="1:16">
      <c r="A399" s="4"/>
      <c r="B399" s="4"/>
      <c r="C399" s="4"/>
      <c r="P399" s="4"/>
    </row>
    <row r="400" spans="1:16">
      <c r="A400" s="4"/>
      <c r="B400" s="4"/>
      <c r="C400" s="4"/>
      <c r="P400" s="4"/>
    </row>
    <row r="401" spans="1:16">
      <c r="A401" s="4"/>
      <c r="B401" s="4"/>
      <c r="C401" s="4"/>
      <c r="P401" s="4"/>
    </row>
    <row r="402" spans="1:16">
      <c r="A402" s="4"/>
      <c r="B402" s="4"/>
      <c r="C402" s="4"/>
      <c r="P402" s="4"/>
    </row>
    <row r="403" spans="1:16">
      <c r="A403" s="4"/>
      <c r="B403" s="4"/>
      <c r="C403" s="4"/>
      <c r="P403" s="4"/>
    </row>
    <row r="404" spans="1:16">
      <c r="A404" s="4"/>
      <c r="B404" s="4"/>
      <c r="C404" s="4"/>
      <c r="P404" s="4"/>
    </row>
    <row r="405" spans="1:16">
      <c r="A405" s="4"/>
      <c r="B405" s="4"/>
      <c r="C405" s="4"/>
      <c r="P405" s="4"/>
    </row>
    <row r="406" spans="1:16">
      <c r="A406" s="4"/>
      <c r="B406" s="4"/>
      <c r="C406" s="4"/>
      <c r="P406" s="4"/>
    </row>
    <row r="407" spans="1:16">
      <c r="A407" s="4"/>
      <c r="B407" s="4"/>
      <c r="C407" s="4"/>
      <c r="P407" s="4"/>
    </row>
    <row r="408" spans="1:16">
      <c r="A408" s="4"/>
      <c r="B408" s="4"/>
      <c r="C408" s="4"/>
      <c r="P408" s="4"/>
    </row>
    <row r="409" spans="1:16">
      <c r="A409" s="4"/>
      <c r="B409" s="4"/>
      <c r="C409" s="4"/>
      <c r="P409" s="4"/>
    </row>
    <row r="410" spans="1:16">
      <c r="A410" s="4"/>
      <c r="B410" s="4"/>
      <c r="C410" s="4"/>
      <c r="P410" s="4"/>
    </row>
    <row r="411" spans="1:16">
      <c r="A411" s="4"/>
      <c r="B411" s="4"/>
      <c r="C411" s="4"/>
      <c r="P411" s="4"/>
    </row>
    <row r="412" spans="1:16">
      <c r="A412" s="4"/>
      <c r="B412" s="4"/>
      <c r="C412" s="4"/>
      <c r="P412" s="4"/>
    </row>
    <row r="413" spans="1:16">
      <c r="A413" s="4"/>
      <c r="B413" s="4"/>
      <c r="C413" s="4"/>
      <c r="P413" s="4"/>
    </row>
    <row r="414" spans="1:16">
      <c r="A414" s="4"/>
      <c r="B414" s="4"/>
      <c r="C414" s="4"/>
      <c r="P414" s="4"/>
    </row>
    <row r="415" spans="1:16">
      <c r="A415" s="4"/>
      <c r="B415" s="4"/>
      <c r="C415" s="4"/>
      <c r="P415" s="4"/>
    </row>
    <row r="416" spans="1:16">
      <c r="A416" s="4"/>
      <c r="B416" s="4"/>
      <c r="C416" s="4"/>
      <c r="P416" s="4"/>
    </row>
    <row r="417" spans="1:16">
      <c r="A417" s="4"/>
      <c r="B417" s="4"/>
      <c r="C417" s="4"/>
      <c r="P417" s="4"/>
    </row>
    <row r="418" spans="1:16">
      <c r="A418" s="4"/>
      <c r="B418" s="4"/>
      <c r="C418" s="4"/>
      <c r="P418" s="4"/>
    </row>
    <row r="419" spans="1:16">
      <c r="A419" s="4"/>
      <c r="B419" s="4"/>
      <c r="C419" s="4"/>
      <c r="P419" s="4"/>
    </row>
    <row r="420" spans="1:16">
      <c r="A420" s="4"/>
      <c r="B420" s="4"/>
      <c r="C420" s="4"/>
      <c r="P420" s="4"/>
    </row>
    <row r="421" spans="1:16">
      <c r="A421" s="4"/>
      <c r="B421" s="4"/>
      <c r="C421" s="4"/>
      <c r="P421" s="4"/>
    </row>
    <row r="422" spans="1:16">
      <c r="A422" s="4"/>
      <c r="B422" s="4"/>
      <c r="C422" s="4"/>
      <c r="P422" s="4"/>
    </row>
    <row r="423" spans="1:16">
      <c r="A423" s="4"/>
      <c r="B423" s="4"/>
      <c r="C423" s="4"/>
      <c r="P423" s="4"/>
    </row>
    <row r="424" spans="1:16">
      <c r="A424" s="4"/>
      <c r="B424" s="4"/>
      <c r="C424" s="4"/>
      <c r="P424" s="4"/>
    </row>
    <row r="425" spans="1:16">
      <c r="A425" s="4"/>
      <c r="B425" s="4"/>
      <c r="C425" s="4"/>
      <c r="P425" s="4"/>
    </row>
    <row r="426" spans="1:16">
      <c r="A426" s="4"/>
      <c r="B426" s="4"/>
      <c r="C426" s="4"/>
      <c r="P426" s="4"/>
    </row>
    <row r="427" spans="1:16">
      <c r="A427" s="4"/>
      <c r="B427" s="4"/>
      <c r="C427" s="4"/>
      <c r="P427" s="4"/>
    </row>
    <row r="428" spans="1:16">
      <c r="A428" s="4"/>
      <c r="B428" s="4"/>
      <c r="C428" s="4"/>
      <c r="P428" s="4"/>
    </row>
    <row r="429" spans="1:16">
      <c r="A429" s="4"/>
      <c r="B429" s="4"/>
      <c r="C429" s="4"/>
      <c r="P429" s="4"/>
    </row>
    <row r="430" spans="1:16">
      <c r="A430" s="4"/>
      <c r="B430" s="4"/>
      <c r="C430" s="4"/>
      <c r="P430" s="4"/>
    </row>
    <row r="431" spans="1:16">
      <c r="A431" s="4"/>
      <c r="B431" s="4"/>
      <c r="C431" s="4"/>
      <c r="P431" s="4"/>
    </row>
    <row r="432" spans="1:16">
      <c r="A432" s="4"/>
      <c r="B432" s="4"/>
      <c r="C432" s="4"/>
      <c r="P432" s="4"/>
    </row>
    <row r="433" spans="1:16">
      <c r="A433" s="4"/>
      <c r="B433" s="4"/>
      <c r="C433" s="4"/>
      <c r="P433" s="4"/>
    </row>
    <row r="434" spans="1:16">
      <c r="A434" s="4"/>
      <c r="B434" s="4"/>
      <c r="C434" s="4"/>
      <c r="P434" s="4"/>
    </row>
    <row r="435" spans="1:16">
      <c r="A435" s="4"/>
      <c r="B435" s="4"/>
      <c r="C435" s="4"/>
      <c r="P435" s="4"/>
    </row>
    <row r="436" spans="1:16">
      <c r="A436" s="4"/>
      <c r="B436" s="4"/>
      <c r="C436" s="4"/>
      <c r="P436" s="4"/>
    </row>
    <row r="437" spans="1:16">
      <c r="A437" s="4"/>
      <c r="B437" s="4"/>
      <c r="C437" s="4"/>
      <c r="P437" s="4"/>
    </row>
    <row r="438" spans="1:16">
      <c r="A438" s="4"/>
      <c r="B438" s="4"/>
      <c r="C438" s="4"/>
      <c r="P438" s="4"/>
    </row>
    <row r="439" spans="1:16">
      <c r="A439" s="4"/>
      <c r="B439" s="4"/>
      <c r="C439" s="4"/>
      <c r="P439" s="4"/>
    </row>
    <row r="440" spans="1:16">
      <c r="A440" s="4"/>
      <c r="B440" s="4"/>
      <c r="C440" s="4"/>
      <c r="P440" s="4"/>
    </row>
    <row r="441" spans="1:16">
      <c r="A441" s="4"/>
      <c r="B441" s="4"/>
      <c r="C441" s="4"/>
      <c r="P441" s="4"/>
    </row>
    <row r="442" spans="1:16">
      <c r="A442" s="4"/>
      <c r="B442" s="4"/>
      <c r="C442" s="4"/>
      <c r="P442" s="4"/>
    </row>
    <row r="443" spans="1:16">
      <c r="A443" s="4"/>
      <c r="B443" s="4"/>
      <c r="C443" s="4"/>
      <c r="P443" s="4"/>
    </row>
    <row r="444" spans="1:16">
      <c r="A444" s="4"/>
      <c r="B444" s="4"/>
      <c r="C444" s="4"/>
      <c r="P444" s="4"/>
    </row>
    <row r="445" spans="1:16">
      <c r="A445" s="4"/>
      <c r="B445" s="4"/>
      <c r="C445" s="4"/>
      <c r="P445" s="4"/>
    </row>
    <row r="446" spans="1:16">
      <c r="A446" s="4"/>
      <c r="B446" s="4"/>
      <c r="C446" s="4"/>
      <c r="P446" s="4"/>
    </row>
    <row r="447" spans="1:16">
      <c r="A447" s="4"/>
      <c r="B447" s="4"/>
      <c r="C447" s="4"/>
      <c r="P447" s="4"/>
    </row>
    <row r="448" spans="1:16">
      <c r="A448" s="4"/>
      <c r="B448" s="4"/>
      <c r="C448" s="4"/>
      <c r="P448" s="4"/>
    </row>
    <row r="449" spans="1:16">
      <c r="A449" s="4"/>
      <c r="B449" s="4"/>
      <c r="C449" s="4"/>
      <c r="P449" s="4"/>
    </row>
    <row r="450" spans="1:16">
      <c r="A450" s="4"/>
      <c r="B450" s="4"/>
      <c r="C450" s="4"/>
      <c r="P450" s="4"/>
    </row>
    <row r="451" spans="1:16">
      <c r="A451" s="4"/>
      <c r="B451" s="4"/>
      <c r="C451" s="4"/>
      <c r="P451" s="4"/>
    </row>
    <row r="452" spans="1:16">
      <c r="A452" s="4"/>
      <c r="B452" s="4"/>
      <c r="C452" s="4"/>
      <c r="P452" s="4"/>
    </row>
    <row r="453" spans="1:16">
      <c r="A453" s="4"/>
      <c r="B453" s="4"/>
      <c r="C453" s="4"/>
      <c r="P453" s="4"/>
    </row>
    <row r="454" spans="1:16">
      <c r="A454" s="4"/>
      <c r="B454" s="4"/>
      <c r="C454" s="4"/>
      <c r="P454" s="4"/>
    </row>
    <row r="455" spans="1:16">
      <c r="A455" s="4"/>
      <c r="B455" s="4"/>
      <c r="C455" s="4"/>
      <c r="P455" s="4"/>
    </row>
    <row r="456" spans="1:16">
      <c r="A456" s="4"/>
      <c r="B456" s="4"/>
      <c r="C456" s="4"/>
      <c r="P456" s="4"/>
    </row>
    <row r="457" spans="1:16">
      <c r="A457" s="4"/>
      <c r="B457" s="4"/>
      <c r="C457" s="4"/>
      <c r="P457" s="4"/>
    </row>
    <row r="458" spans="1:16">
      <c r="A458" s="4"/>
      <c r="B458" s="4"/>
      <c r="C458" s="4"/>
      <c r="P458" s="4"/>
    </row>
    <row r="459" spans="1:16">
      <c r="A459" s="4"/>
      <c r="B459" s="4"/>
      <c r="C459" s="4"/>
      <c r="P459" s="4"/>
    </row>
    <row r="460" spans="1:16">
      <c r="A460" s="4"/>
      <c r="B460" s="4"/>
      <c r="C460" s="4"/>
      <c r="P460" s="4"/>
    </row>
    <row r="461" spans="1:16">
      <c r="A461" s="4"/>
      <c r="B461" s="4"/>
      <c r="C461" s="4"/>
      <c r="P461" s="4"/>
    </row>
    <row r="462" spans="1:16">
      <c r="A462" s="4"/>
      <c r="B462" s="4"/>
      <c r="C462" s="4"/>
      <c r="P462" s="4"/>
    </row>
    <row r="463" spans="1:16">
      <c r="A463" s="4"/>
      <c r="B463" s="4"/>
      <c r="C463" s="4"/>
      <c r="P463" s="4"/>
    </row>
    <row r="464" spans="1:16">
      <c r="A464" s="4"/>
      <c r="B464" s="4"/>
      <c r="C464" s="4"/>
      <c r="P464" s="4"/>
    </row>
    <row r="465" spans="1:16">
      <c r="A465" s="4"/>
      <c r="B465" s="4"/>
      <c r="C465" s="4"/>
      <c r="P465" s="4"/>
    </row>
    <row r="466" spans="1:16">
      <c r="A466" s="4"/>
      <c r="B466" s="4"/>
      <c r="C466" s="4"/>
      <c r="P466" s="4"/>
    </row>
    <row r="467" spans="1:16">
      <c r="A467" s="4"/>
      <c r="B467" s="4"/>
      <c r="C467" s="4"/>
      <c r="P467" s="4"/>
    </row>
    <row r="468" spans="1:16">
      <c r="A468" s="4"/>
      <c r="B468" s="4"/>
      <c r="C468" s="4"/>
      <c r="P468" s="4"/>
    </row>
    <row r="469" spans="1:16">
      <c r="A469" s="4"/>
      <c r="B469" s="4"/>
      <c r="C469" s="4"/>
      <c r="P469" s="4"/>
    </row>
    <row r="470" spans="1:16">
      <c r="A470" s="4"/>
      <c r="B470" s="4"/>
      <c r="C470" s="4"/>
      <c r="P470" s="4"/>
    </row>
    <row r="471" spans="1:16">
      <c r="A471" s="4"/>
      <c r="B471" s="4"/>
      <c r="C471" s="4"/>
      <c r="P471" s="4"/>
    </row>
    <row r="472" spans="1:16">
      <c r="A472" s="4"/>
      <c r="B472" s="4"/>
      <c r="C472" s="4"/>
      <c r="P472" s="4"/>
    </row>
    <row r="473" spans="1:16">
      <c r="A473" s="4"/>
      <c r="B473" s="4"/>
      <c r="C473" s="4"/>
      <c r="P473" s="4"/>
    </row>
    <row r="474" spans="1:16">
      <c r="A474" s="4"/>
      <c r="B474" s="4"/>
      <c r="C474" s="4"/>
      <c r="P474" s="4"/>
    </row>
    <row r="475" spans="1:16">
      <c r="A475" s="4"/>
      <c r="B475" s="4"/>
      <c r="C475" s="4"/>
      <c r="P475" s="4"/>
    </row>
    <row r="476" spans="1:16">
      <c r="A476" s="4"/>
      <c r="B476" s="4"/>
      <c r="C476" s="4"/>
      <c r="P476" s="4"/>
    </row>
    <row r="477" spans="1:16">
      <c r="A477" s="4"/>
      <c r="B477" s="4"/>
      <c r="C477" s="4"/>
      <c r="P477" s="4"/>
    </row>
    <row r="478" spans="1:16">
      <c r="A478" s="4"/>
      <c r="B478" s="4"/>
      <c r="C478" s="4"/>
      <c r="P478" s="4"/>
    </row>
    <row r="479" spans="1:16">
      <c r="A479" s="4"/>
      <c r="B479" s="4"/>
      <c r="C479" s="4"/>
      <c r="P479" s="4"/>
    </row>
    <row r="480" spans="1:16">
      <c r="A480" s="4"/>
      <c r="B480" s="4"/>
      <c r="C480" s="4"/>
      <c r="P480" s="4"/>
    </row>
    <row r="481" spans="1:16">
      <c r="A481" s="4"/>
      <c r="B481" s="4"/>
      <c r="C481" s="4"/>
      <c r="P481" s="4"/>
    </row>
    <row r="482" spans="1:16">
      <c r="A482" s="4"/>
      <c r="B482" s="4"/>
      <c r="C482" s="4"/>
      <c r="P482" s="4"/>
    </row>
    <row r="483" spans="1:16">
      <c r="A483" s="4"/>
      <c r="B483" s="4"/>
      <c r="C483" s="4"/>
      <c r="P483" s="4"/>
    </row>
    <row r="484" spans="1:16">
      <c r="A484" s="4"/>
      <c r="B484" s="4"/>
      <c r="C484" s="4"/>
      <c r="P484" s="4"/>
    </row>
    <row r="485" spans="1:16">
      <c r="A485" s="4"/>
      <c r="B485" s="4"/>
      <c r="C485" s="4"/>
      <c r="P485" s="4"/>
    </row>
    <row r="486" spans="1:16">
      <c r="A486" s="4"/>
      <c r="B486" s="4"/>
      <c r="C486" s="4"/>
      <c r="P486" s="4"/>
    </row>
    <row r="487" spans="1:16">
      <c r="A487" s="4"/>
      <c r="B487" s="4"/>
      <c r="C487" s="4"/>
      <c r="P487" s="4"/>
    </row>
    <row r="488" spans="1:16">
      <c r="A488" s="4"/>
      <c r="B488" s="4"/>
      <c r="C488" s="4"/>
      <c r="P488" s="4"/>
    </row>
    <row r="489" spans="1:16">
      <c r="A489" s="4"/>
      <c r="B489" s="4"/>
      <c r="C489" s="4"/>
      <c r="P489" s="4"/>
    </row>
    <row r="490" spans="1:16">
      <c r="A490" s="4"/>
      <c r="B490" s="4"/>
      <c r="C490" s="4"/>
      <c r="P490" s="4"/>
    </row>
    <row r="491" spans="1:16">
      <c r="A491" s="4"/>
      <c r="B491" s="4"/>
      <c r="C491" s="4"/>
      <c r="P491" s="4"/>
    </row>
    <row r="492" spans="1:16">
      <c r="A492" s="4"/>
      <c r="B492" s="4"/>
      <c r="C492" s="4"/>
      <c r="P492" s="4"/>
    </row>
    <row r="493" spans="1:16">
      <c r="A493" s="4"/>
      <c r="B493" s="4"/>
      <c r="C493" s="4"/>
      <c r="P493" s="4"/>
    </row>
    <row r="494" spans="1:16">
      <c r="A494" s="4"/>
      <c r="B494" s="4"/>
      <c r="C494" s="4"/>
      <c r="P494" s="4"/>
    </row>
    <row r="495" spans="1:16">
      <c r="A495" s="4"/>
      <c r="B495" s="4"/>
      <c r="C495" s="4"/>
      <c r="P495" s="4"/>
    </row>
    <row r="496" spans="1:16">
      <c r="A496" s="4"/>
      <c r="B496" s="4"/>
      <c r="C496" s="4"/>
      <c r="P496" s="4"/>
    </row>
    <row r="497" spans="1:16">
      <c r="A497" s="4"/>
      <c r="B497" s="4"/>
      <c r="C497" s="4"/>
      <c r="P497" s="4"/>
    </row>
    <row r="498" spans="1:16">
      <c r="A498" s="4"/>
      <c r="B498" s="4"/>
      <c r="C498" s="4"/>
      <c r="P498" s="4"/>
    </row>
    <row r="499" spans="1:16">
      <c r="A499" s="4"/>
      <c r="B499" s="4"/>
      <c r="C499" s="4"/>
      <c r="P499" s="4"/>
    </row>
    <row r="500" spans="1:16">
      <c r="A500" s="4"/>
      <c r="B500" s="4"/>
      <c r="C500" s="4"/>
      <c r="P500" s="4"/>
    </row>
    <row r="501" spans="1:16">
      <c r="A501" s="4"/>
      <c r="B501" s="4"/>
      <c r="C501" s="4"/>
      <c r="P501" s="4"/>
    </row>
    <row r="502" spans="1:16">
      <c r="A502" s="4"/>
      <c r="B502" s="4"/>
      <c r="C502" s="4"/>
      <c r="P502" s="4"/>
    </row>
    <row r="503" spans="1:16">
      <c r="A503" s="4"/>
      <c r="B503" s="4"/>
      <c r="C503" s="4"/>
      <c r="P503" s="4"/>
    </row>
    <row r="504" spans="1:16">
      <c r="A504" s="4"/>
      <c r="B504" s="4"/>
      <c r="C504" s="4"/>
      <c r="P504" s="4"/>
    </row>
    <row r="505" spans="1:16">
      <c r="A505" s="4"/>
      <c r="B505" s="4"/>
      <c r="C505" s="4"/>
      <c r="P505" s="4"/>
    </row>
    <row r="506" spans="1:16">
      <c r="A506" s="4"/>
      <c r="B506" s="4"/>
      <c r="C506" s="4"/>
      <c r="P506" s="4"/>
    </row>
    <row r="507" spans="1:16">
      <c r="A507" s="4"/>
      <c r="B507" s="4"/>
      <c r="C507" s="4"/>
      <c r="P507" s="4"/>
    </row>
    <row r="508" spans="1:16">
      <c r="A508" s="4"/>
      <c r="B508" s="4"/>
      <c r="C508" s="4"/>
      <c r="P508" s="4"/>
    </row>
    <row r="509" spans="1:16">
      <c r="A509" s="4"/>
      <c r="B509" s="4"/>
      <c r="C509" s="4"/>
      <c r="P509" s="4"/>
    </row>
    <row r="510" spans="1:16">
      <c r="A510" s="4"/>
      <c r="B510" s="4"/>
      <c r="C510" s="4"/>
      <c r="P510" s="4"/>
    </row>
    <row r="511" spans="1:16">
      <c r="A511" s="4"/>
      <c r="B511" s="4"/>
      <c r="C511" s="4"/>
      <c r="P511" s="4"/>
    </row>
    <row r="512" spans="1:16">
      <c r="A512" s="4"/>
      <c r="B512" s="4"/>
      <c r="C512" s="4"/>
      <c r="P512" s="4"/>
    </row>
    <row r="513" spans="1:16">
      <c r="A513" s="4"/>
      <c r="B513" s="4"/>
      <c r="C513" s="4"/>
      <c r="P513" s="4"/>
    </row>
    <row r="514" spans="1:16">
      <c r="A514" s="4"/>
      <c r="B514" s="4"/>
      <c r="C514" s="4"/>
      <c r="P514" s="4"/>
    </row>
    <row r="515" spans="1:16">
      <c r="A515" s="4"/>
      <c r="B515" s="4"/>
      <c r="C515" s="4"/>
      <c r="P515" s="4"/>
    </row>
    <row r="516" spans="1:16">
      <c r="A516" s="4"/>
      <c r="B516" s="4"/>
      <c r="C516" s="4"/>
      <c r="P516" s="4"/>
    </row>
    <row r="517" spans="1:16">
      <c r="A517" s="4"/>
      <c r="B517" s="4"/>
      <c r="C517" s="4"/>
      <c r="P517" s="4"/>
    </row>
    <row r="518" spans="1:16">
      <c r="A518" s="4"/>
      <c r="B518" s="4"/>
      <c r="C518" s="4"/>
      <c r="P518" s="4"/>
    </row>
    <row r="519" spans="1:16">
      <c r="A519" s="4"/>
      <c r="B519" s="4"/>
      <c r="C519" s="4"/>
      <c r="P519" s="4"/>
    </row>
    <row r="520" spans="1:16">
      <c r="A520" s="4"/>
      <c r="B520" s="4"/>
      <c r="C520" s="4"/>
      <c r="P520" s="4"/>
    </row>
    <row r="521" spans="1:16">
      <c r="A521" s="4"/>
      <c r="B521" s="4"/>
      <c r="C521" s="4"/>
      <c r="P521" s="4"/>
    </row>
    <row r="522" spans="1:16">
      <c r="A522" s="4"/>
      <c r="B522" s="4"/>
      <c r="C522" s="4"/>
      <c r="P522" s="4"/>
    </row>
    <row r="523" spans="1:16">
      <c r="A523" s="4"/>
      <c r="B523" s="4"/>
      <c r="C523" s="4"/>
      <c r="P523" s="4"/>
    </row>
    <row r="524" spans="1:16">
      <c r="A524" s="4"/>
      <c r="B524" s="4"/>
      <c r="C524" s="4"/>
      <c r="P524" s="4"/>
    </row>
    <row r="525" spans="1:16">
      <c r="A525" s="4"/>
      <c r="B525" s="4"/>
      <c r="C525" s="4"/>
      <c r="P525" s="4"/>
    </row>
    <row r="526" spans="1:16">
      <c r="A526" s="4"/>
      <c r="B526" s="4"/>
      <c r="C526" s="4"/>
      <c r="P526" s="4"/>
    </row>
    <row r="527" spans="1:16">
      <c r="A527" s="4"/>
      <c r="B527" s="4"/>
      <c r="C527" s="4"/>
      <c r="P527" s="4"/>
    </row>
    <row r="528" spans="1:16">
      <c r="A528" s="4"/>
      <c r="B528" s="4"/>
      <c r="C528" s="4"/>
      <c r="P528" s="4"/>
    </row>
    <row r="529" spans="1:16">
      <c r="A529" s="4"/>
      <c r="B529" s="4"/>
      <c r="C529" s="4"/>
      <c r="P529" s="4"/>
    </row>
    <row r="530" spans="1:16">
      <c r="A530" s="4"/>
      <c r="B530" s="4"/>
      <c r="C530" s="4"/>
      <c r="P530" s="4"/>
    </row>
    <row r="531" spans="1:16">
      <c r="A531" s="4"/>
      <c r="B531" s="4"/>
      <c r="C531" s="4"/>
      <c r="P531" s="4"/>
    </row>
    <row r="532" spans="1:16">
      <c r="A532" s="4"/>
      <c r="B532" s="4"/>
      <c r="C532" s="4"/>
      <c r="P532" s="4"/>
    </row>
    <row r="533" spans="1:16">
      <c r="A533" s="4"/>
      <c r="B533" s="4"/>
      <c r="C533" s="4"/>
      <c r="P533" s="4"/>
    </row>
    <row r="534" spans="1:16">
      <c r="A534" s="4"/>
      <c r="B534" s="4"/>
      <c r="C534" s="4"/>
      <c r="P534" s="4"/>
    </row>
    <row r="535" spans="1:16">
      <c r="A535" s="4"/>
      <c r="B535" s="4"/>
      <c r="C535" s="4"/>
      <c r="P535" s="4"/>
    </row>
    <row r="536" spans="1:16">
      <c r="A536" s="4"/>
      <c r="B536" s="4"/>
      <c r="C536" s="4"/>
      <c r="P536" s="4"/>
    </row>
    <row r="537" spans="1:16">
      <c r="A537" s="4"/>
      <c r="B537" s="4"/>
      <c r="C537" s="4"/>
      <c r="P537" s="4"/>
    </row>
    <row r="538" spans="1:16">
      <c r="A538" s="4"/>
      <c r="B538" s="4"/>
      <c r="C538" s="4"/>
      <c r="P538" s="4"/>
    </row>
    <row r="539" spans="1:16">
      <c r="A539" s="4"/>
      <c r="B539" s="4"/>
      <c r="C539" s="4"/>
      <c r="P539" s="4"/>
    </row>
    <row r="540" spans="1:16">
      <c r="A540" s="4"/>
      <c r="B540" s="4"/>
      <c r="C540" s="4"/>
      <c r="P540" s="4"/>
    </row>
    <row r="541" spans="1:16">
      <c r="A541" s="4"/>
      <c r="B541" s="4"/>
      <c r="C541" s="4"/>
      <c r="P541" s="4"/>
    </row>
    <row r="542" spans="1:16">
      <c r="A542" s="4"/>
      <c r="B542" s="4"/>
      <c r="C542" s="4"/>
      <c r="P542" s="4"/>
    </row>
    <row r="543" spans="1:16">
      <c r="A543" s="4"/>
      <c r="B543" s="4"/>
      <c r="C543" s="4"/>
      <c r="P543" s="4"/>
    </row>
    <row r="544" spans="1:16">
      <c r="A544" s="4"/>
      <c r="B544" s="4"/>
      <c r="C544" s="4"/>
      <c r="P544" s="4"/>
    </row>
    <row r="545" spans="1:16">
      <c r="A545" s="4"/>
      <c r="B545" s="4"/>
      <c r="C545" s="4"/>
      <c r="P545" s="4"/>
    </row>
    <row r="546" spans="1:16">
      <c r="A546" s="4"/>
      <c r="B546" s="4"/>
      <c r="C546" s="4"/>
      <c r="P546" s="4"/>
    </row>
    <row r="547" spans="1:16">
      <c r="A547" s="4"/>
      <c r="B547" s="4"/>
      <c r="C547" s="4"/>
      <c r="P547" s="4"/>
    </row>
    <row r="548" spans="1:16">
      <c r="A548" s="4"/>
      <c r="B548" s="4"/>
      <c r="C548" s="4"/>
      <c r="P548" s="4"/>
    </row>
    <row r="549" spans="1:16">
      <c r="A549" s="4"/>
      <c r="B549" s="4"/>
      <c r="C549" s="4"/>
      <c r="P549" s="4"/>
    </row>
    <row r="550" spans="1:16">
      <c r="A550" s="4"/>
      <c r="B550" s="4"/>
      <c r="C550" s="4"/>
      <c r="P550" s="4"/>
    </row>
    <row r="551" spans="1:16">
      <c r="A551" s="4"/>
      <c r="B551" s="4"/>
      <c r="C551" s="4"/>
      <c r="P551" s="4"/>
    </row>
    <row r="552" spans="1:16">
      <c r="A552" s="4"/>
      <c r="B552" s="4"/>
      <c r="C552" s="4"/>
      <c r="P552" s="4"/>
    </row>
    <row r="553" spans="1:16">
      <c r="A553" s="4"/>
      <c r="B553" s="4"/>
      <c r="C553" s="4"/>
      <c r="P553" s="4"/>
    </row>
    <row r="554" spans="1:16">
      <c r="A554" s="4"/>
      <c r="B554" s="4"/>
      <c r="C554" s="4"/>
      <c r="P554" s="4"/>
    </row>
    <row r="555" spans="1:16">
      <c r="A555" s="4"/>
      <c r="B555" s="4"/>
      <c r="C555" s="4"/>
      <c r="P555" s="4"/>
    </row>
    <row r="556" spans="1:16">
      <c r="A556" s="4"/>
      <c r="B556" s="4"/>
      <c r="C556" s="4"/>
      <c r="P556" s="4"/>
    </row>
    <row r="557" spans="1:16">
      <c r="A557" s="4"/>
      <c r="B557" s="4"/>
      <c r="C557" s="4"/>
      <c r="P557" s="4"/>
    </row>
    <row r="558" spans="1:16">
      <c r="A558" s="4"/>
      <c r="B558" s="4"/>
      <c r="C558" s="4"/>
      <c r="P558" s="4"/>
    </row>
    <row r="559" spans="1:16">
      <c r="A559" s="4"/>
      <c r="B559" s="4"/>
      <c r="C559" s="4"/>
      <c r="P559" s="4"/>
    </row>
    <row r="560" spans="1:16">
      <c r="A560" s="4"/>
      <c r="B560" s="4"/>
      <c r="C560" s="4"/>
      <c r="P560" s="4"/>
    </row>
    <row r="561" spans="1:16">
      <c r="A561" s="4"/>
      <c r="B561" s="4"/>
      <c r="C561" s="4"/>
      <c r="P561" s="4"/>
    </row>
    <row r="562" spans="1:16">
      <c r="A562" s="4"/>
      <c r="B562" s="4"/>
      <c r="C562" s="4"/>
      <c r="P562" s="4"/>
    </row>
    <row r="563" spans="1:16">
      <c r="A563" s="4"/>
      <c r="B563" s="4"/>
      <c r="C563" s="4"/>
      <c r="P563" s="4"/>
    </row>
    <row r="564" spans="1:16">
      <c r="A564" s="4"/>
      <c r="B564" s="4"/>
      <c r="C564" s="4"/>
      <c r="P564" s="4"/>
    </row>
    <row r="565" spans="1:16">
      <c r="A565" s="4"/>
      <c r="B565" s="4"/>
      <c r="C565" s="4"/>
      <c r="P565" s="4"/>
    </row>
    <row r="566" spans="1:16">
      <c r="A566" s="4"/>
      <c r="B566" s="4"/>
      <c r="C566" s="4"/>
      <c r="P566" s="4"/>
    </row>
    <row r="567" spans="1:16">
      <c r="A567" s="4"/>
      <c r="B567" s="4"/>
      <c r="C567" s="4"/>
      <c r="P567" s="4"/>
    </row>
    <row r="568" spans="1:16">
      <c r="A568" s="4"/>
      <c r="B568" s="4"/>
      <c r="C568" s="4"/>
      <c r="P568" s="4"/>
    </row>
    <row r="569" spans="1:16">
      <c r="A569" s="4"/>
      <c r="B569" s="4"/>
      <c r="C569" s="4"/>
      <c r="P569" s="4"/>
    </row>
    <row r="570" spans="1:16">
      <c r="A570" s="4"/>
      <c r="B570" s="4"/>
      <c r="C570" s="4"/>
      <c r="P570" s="4"/>
    </row>
    <row r="571" spans="1:16">
      <c r="A571" s="4"/>
      <c r="B571" s="4"/>
      <c r="C571" s="4"/>
      <c r="P571" s="4"/>
    </row>
    <row r="572" spans="1:16">
      <c r="A572" s="4"/>
      <c r="B572" s="4"/>
      <c r="C572" s="4"/>
      <c r="P572" s="4"/>
    </row>
    <row r="573" spans="1:16">
      <c r="A573" s="4"/>
      <c r="B573" s="4"/>
      <c r="C573" s="4"/>
      <c r="P573" s="4"/>
    </row>
    <row r="574" spans="1:16">
      <c r="A574" s="4"/>
      <c r="B574" s="4"/>
      <c r="C574" s="4"/>
      <c r="P574" s="4"/>
    </row>
    <row r="575" spans="1:16">
      <c r="A575" s="4"/>
      <c r="B575" s="4"/>
      <c r="C575" s="4"/>
      <c r="P575" s="4"/>
    </row>
    <row r="576" spans="1:16">
      <c r="A576" s="4"/>
      <c r="B576" s="4"/>
      <c r="C576" s="4"/>
      <c r="P576" s="4"/>
    </row>
    <row r="577" spans="1:16">
      <c r="A577" s="4"/>
      <c r="B577" s="4"/>
      <c r="C577" s="4"/>
      <c r="P577" s="4"/>
    </row>
    <row r="578" spans="1:16">
      <c r="A578" s="4"/>
      <c r="B578" s="4"/>
      <c r="C578" s="4"/>
      <c r="P578" s="4"/>
    </row>
    <row r="579" spans="1:16">
      <c r="A579" s="4"/>
      <c r="B579" s="4"/>
      <c r="C579" s="4"/>
      <c r="P579" s="4"/>
    </row>
    <row r="580" spans="1:16">
      <c r="A580" s="4"/>
      <c r="B580" s="4"/>
      <c r="C580" s="4"/>
      <c r="P580" s="4"/>
    </row>
    <row r="581" spans="1:16">
      <c r="A581" s="4"/>
      <c r="B581" s="4"/>
      <c r="C581" s="4"/>
      <c r="P581" s="4"/>
    </row>
    <row r="582" spans="1:16">
      <c r="A582" s="4"/>
      <c r="B582" s="4"/>
      <c r="C582" s="4"/>
      <c r="P582" s="4"/>
    </row>
    <row r="583" spans="1:16">
      <c r="A583" s="4"/>
      <c r="B583" s="4"/>
      <c r="C583" s="4"/>
      <c r="P583" s="4"/>
    </row>
    <row r="584" spans="1:16">
      <c r="A584" s="4"/>
      <c r="B584" s="4"/>
      <c r="C584" s="4"/>
      <c r="P584" s="4"/>
    </row>
    <row r="585" spans="1:16">
      <c r="A585" s="4"/>
      <c r="B585" s="4"/>
      <c r="C585" s="4"/>
      <c r="P585" s="4"/>
    </row>
    <row r="586" spans="1:16">
      <c r="A586" s="4"/>
      <c r="B586" s="4"/>
      <c r="C586" s="4"/>
      <c r="P586" s="4"/>
    </row>
    <row r="587" spans="1:16">
      <c r="A587" s="4"/>
      <c r="B587" s="4"/>
      <c r="C587" s="4"/>
      <c r="P587" s="4"/>
    </row>
    <row r="588" spans="1:16">
      <c r="A588" s="4"/>
      <c r="B588" s="4"/>
      <c r="C588" s="4"/>
      <c r="P588" s="4"/>
    </row>
    <row r="589" spans="1:16">
      <c r="A589" s="4"/>
      <c r="B589" s="4"/>
      <c r="C589" s="4"/>
      <c r="P589" s="4"/>
    </row>
    <row r="590" spans="1:16">
      <c r="A590" s="4"/>
      <c r="B590" s="4"/>
      <c r="C590" s="4"/>
      <c r="P590" s="4"/>
    </row>
    <row r="591" spans="1:16">
      <c r="A591" s="4"/>
      <c r="B591" s="4"/>
      <c r="C591" s="4"/>
      <c r="P591" s="4"/>
    </row>
    <row r="592" spans="1:16">
      <c r="A592" s="4"/>
      <c r="B592" s="4"/>
      <c r="C592" s="4"/>
      <c r="P592" s="4"/>
    </row>
    <row r="593" spans="1:16">
      <c r="A593" s="4"/>
      <c r="B593" s="4"/>
      <c r="C593" s="4"/>
      <c r="P593" s="4"/>
    </row>
    <row r="594" spans="1:16">
      <c r="A594" s="4"/>
      <c r="B594" s="4"/>
      <c r="C594" s="4"/>
      <c r="P594" s="4"/>
    </row>
    <row r="595" spans="1:16">
      <c r="A595" s="4"/>
      <c r="B595" s="4"/>
      <c r="C595" s="4"/>
      <c r="P595" s="4"/>
    </row>
    <row r="596" spans="1:16">
      <c r="A596" s="4"/>
      <c r="B596" s="4"/>
      <c r="C596" s="4"/>
      <c r="P596" s="4"/>
    </row>
    <row r="597" spans="1:16">
      <c r="A597" s="4"/>
      <c r="B597" s="4"/>
      <c r="C597" s="4"/>
      <c r="P597" s="4"/>
    </row>
    <row r="598" spans="1:16">
      <c r="A598" s="4"/>
      <c r="B598" s="4"/>
      <c r="C598" s="4"/>
      <c r="P598" s="4"/>
    </row>
    <row r="599" spans="1:16">
      <c r="A599" s="4"/>
      <c r="B599" s="4"/>
      <c r="C599" s="4"/>
      <c r="P599" s="4"/>
    </row>
    <row r="600" spans="1:16">
      <c r="A600" s="4"/>
      <c r="B600" s="4"/>
      <c r="C600" s="4"/>
      <c r="P600" s="4"/>
    </row>
    <row r="601" spans="1:16">
      <c r="A601" s="4"/>
      <c r="B601" s="4"/>
      <c r="C601" s="4"/>
      <c r="P601" s="4"/>
    </row>
    <row r="602" spans="1:16">
      <c r="A602" s="4"/>
      <c r="B602" s="4"/>
      <c r="C602" s="4"/>
      <c r="P602" s="4"/>
    </row>
    <row r="603" spans="1:16">
      <c r="A603" s="4"/>
      <c r="B603" s="4"/>
      <c r="C603" s="4"/>
      <c r="P603" s="4"/>
    </row>
    <row r="604" spans="1:16">
      <c r="A604" s="4"/>
      <c r="B604" s="4"/>
      <c r="C604" s="4"/>
      <c r="P604" s="4"/>
    </row>
    <row r="605" spans="1:16">
      <c r="A605" s="4"/>
      <c r="B605" s="4"/>
      <c r="C605" s="4"/>
      <c r="P605" s="4"/>
    </row>
    <row r="606" spans="1:16">
      <c r="A606" s="4"/>
      <c r="B606" s="4"/>
      <c r="C606" s="4"/>
      <c r="P606" s="4"/>
    </row>
    <row r="607" spans="1:16">
      <c r="A607" s="4"/>
      <c r="B607" s="4"/>
      <c r="C607" s="4"/>
      <c r="P607" s="4"/>
    </row>
    <row r="608" spans="1:16">
      <c r="A608" s="4"/>
      <c r="B608" s="4"/>
      <c r="C608" s="4"/>
      <c r="P608" s="4"/>
    </row>
    <row r="609" spans="1:16">
      <c r="A609" s="4"/>
      <c r="B609" s="4"/>
      <c r="C609" s="4"/>
      <c r="P609" s="4"/>
    </row>
    <row r="610" spans="1:16">
      <c r="A610" s="4"/>
      <c r="B610" s="4"/>
      <c r="C610" s="4"/>
      <c r="P610" s="4"/>
    </row>
    <row r="611" spans="1:16">
      <c r="A611" s="4"/>
      <c r="B611" s="4"/>
      <c r="C611" s="4"/>
      <c r="P611" s="4"/>
    </row>
    <row r="612" spans="1:16">
      <c r="A612" s="4"/>
      <c r="B612" s="4"/>
      <c r="C612" s="4"/>
      <c r="P612" s="4"/>
    </row>
    <row r="613" spans="1:16">
      <c r="A613" s="4"/>
      <c r="B613" s="4"/>
      <c r="C613" s="4"/>
      <c r="P613" s="4"/>
    </row>
    <row r="614" spans="1:16">
      <c r="A614" s="4"/>
      <c r="B614" s="4"/>
      <c r="C614" s="4"/>
      <c r="P614" s="4"/>
    </row>
    <row r="615" spans="1:16">
      <c r="A615" s="4"/>
      <c r="B615" s="4"/>
      <c r="C615" s="4"/>
      <c r="P615" s="4"/>
    </row>
    <row r="616" spans="1:16">
      <c r="A616" s="4"/>
      <c r="B616" s="4"/>
      <c r="C616" s="4"/>
      <c r="P616" s="4"/>
    </row>
    <row r="617" spans="1:16">
      <c r="A617" s="4"/>
      <c r="B617" s="4"/>
      <c r="C617" s="4"/>
      <c r="P617" s="4"/>
    </row>
    <row r="618" spans="1:16">
      <c r="A618" s="4"/>
      <c r="B618" s="4"/>
      <c r="C618" s="4"/>
      <c r="P618" s="4"/>
    </row>
    <row r="619" spans="1:16">
      <c r="A619" s="4"/>
      <c r="B619" s="4"/>
      <c r="C619" s="4"/>
      <c r="P619" s="4"/>
    </row>
    <row r="620" spans="1:16">
      <c r="A620" s="4"/>
      <c r="B620" s="4"/>
      <c r="C620" s="4"/>
      <c r="P620" s="4"/>
    </row>
    <row r="621" spans="1:16">
      <c r="A621" s="4"/>
      <c r="B621" s="4"/>
      <c r="C621" s="4"/>
      <c r="P621" s="4"/>
    </row>
    <row r="622" spans="1:16">
      <c r="A622" s="4"/>
      <c r="B622" s="4"/>
      <c r="C622" s="4"/>
      <c r="P622" s="4"/>
    </row>
    <row r="623" spans="1:16">
      <c r="A623" s="4"/>
      <c r="B623" s="4"/>
      <c r="C623" s="4"/>
      <c r="P623" s="4"/>
    </row>
    <row r="624" spans="1:16">
      <c r="A624" s="4"/>
      <c r="B624" s="4"/>
      <c r="C624" s="4"/>
      <c r="P624" s="4"/>
    </row>
    <row r="625" spans="1:16">
      <c r="A625" s="4"/>
      <c r="B625" s="4"/>
      <c r="C625" s="4"/>
      <c r="P625" s="4"/>
    </row>
    <row r="626" spans="1:16">
      <c r="A626" s="4"/>
      <c r="B626" s="4"/>
      <c r="C626" s="4"/>
      <c r="P626" s="4"/>
    </row>
    <row r="627" spans="1:16">
      <c r="A627" s="4"/>
      <c r="B627" s="4"/>
      <c r="C627" s="4"/>
      <c r="P627" s="4"/>
    </row>
    <row r="628" spans="1:16">
      <c r="A628" s="4"/>
      <c r="B628" s="4"/>
      <c r="C628" s="4"/>
      <c r="P628" s="4"/>
    </row>
    <row r="629" spans="1:16">
      <c r="A629" s="4"/>
      <c r="B629" s="4"/>
      <c r="C629" s="4"/>
      <c r="P629" s="4"/>
    </row>
    <row r="630" spans="1:16">
      <c r="A630" s="4"/>
      <c r="B630" s="4"/>
      <c r="C630" s="4"/>
      <c r="P630" s="4"/>
    </row>
    <row r="631" spans="1:16">
      <c r="A631" s="4"/>
      <c r="B631" s="4"/>
      <c r="C631" s="4"/>
      <c r="P631" s="4"/>
    </row>
    <row r="632" spans="1:16">
      <c r="A632" s="4"/>
      <c r="B632" s="4"/>
      <c r="C632" s="4"/>
      <c r="P632" s="4"/>
    </row>
    <row r="633" spans="1:16">
      <c r="A633" s="4"/>
      <c r="B633" s="4"/>
      <c r="C633" s="4"/>
      <c r="P633" s="4"/>
    </row>
    <row r="634" spans="1:16">
      <c r="A634" s="4"/>
      <c r="B634" s="4"/>
      <c r="C634" s="4"/>
      <c r="P634" s="4"/>
    </row>
    <row r="635" spans="1:16">
      <c r="A635" s="4"/>
      <c r="B635" s="4"/>
      <c r="C635" s="4"/>
      <c r="P635" s="4"/>
    </row>
    <row r="636" spans="1:16">
      <c r="A636" s="4"/>
      <c r="B636" s="4"/>
      <c r="C636" s="4"/>
      <c r="P636" s="4"/>
    </row>
    <row r="637" spans="1:16">
      <c r="A637" s="4"/>
      <c r="B637" s="4"/>
      <c r="C637" s="4"/>
      <c r="P637" s="4"/>
    </row>
    <row r="638" spans="1:16">
      <c r="A638" s="4"/>
      <c r="B638" s="4"/>
      <c r="C638" s="4"/>
      <c r="P638" s="4"/>
    </row>
    <row r="639" spans="1:16">
      <c r="A639" s="4"/>
      <c r="B639" s="4"/>
      <c r="C639" s="4"/>
      <c r="P639" s="4"/>
    </row>
    <row r="640" spans="1:16">
      <c r="A640" s="4"/>
      <c r="B640" s="4"/>
      <c r="C640" s="4"/>
      <c r="P640" s="4"/>
    </row>
    <row r="641" spans="1:16">
      <c r="A641" s="4"/>
      <c r="B641" s="4"/>
      <c r="C641" s="4"/>
      <c r="P641" s="4"/>
    </row>
    <row r="642" spans="1:16">
      <c r="A642" s="4"/>
      <c r="B642" s="4"/>
      <c r="C642" s="4"/>
      <c r="P642" s="4"/>
    </row>
    <row r="643" spans="1:16">
      <c r="A643" s="4"/>
      <c r="B643" s="4"/>
      <c r="C643" s="4"/>
      <c r="P643" s="4"/>
    </row>
    <row r="644" spans="1:16">
      <c r="A644" s="4"/>
      <c r="B644" s="4"/>
      <c r="C644" s="4"/>
      <c r="P644" s="4"/>
    </row>
    <row r="645" spans="1:16">
      <c r="A645" s="4"/>
      <c r="B645" s="4"/>
      <c r="C645" s="4"/>
      <c r="P645" s="4"/>
    </row>
    <row r="646" spans="1:16">
      <c r="A646" s="4"/>
      <c r="B646" s="4"/>
      <c r="C646" s="4"/>
      <c r="P646" s="4"/>
    </row>
    <row r="647" spans="1:16">
      <c r="A647" s="4"/>
      <c r="B647" s="4"/>
      <c r="C647" s="4"/>
      <c r="P647" s="4"/>
    </row>
    <row r="648" spans="1:16">
      <c r="A648" s="4"/>
      <c r="B648" s="4"/>
      <c r="C648" s="4"/>
      <c r="P648" s="4"/>
    </row>
    <row r="649" spans="1:16">
      <c r="A649" s="4"/>
      <c r="B649" s="4"/>
      <c r="C649" s="4"/>
      <c r="P649" s="4"/>
    </row>
    <row r="650" spans="1:16">
      <c r="A650" s="4"/>
      <c r="B650" s="4"/>
      <c r="C650" s="4"/>
      <c r="P650" s="4"/>
    </row>
    <row r="651" spans="1:16">
      <c r="A651" s="4"/>
      <c r="B651" s="4"/>
      <c r="C651" s="4"/>
      <c r="P651" s="4"/>
    </row>
    <row r="652" spans="1:16">
      <c r="A652" s="4"/>
      <c r="B652" s="4"/>
      <c r="C652" s="4"/>
      <c r="P652" s="4"/>
    </row>
    <row r="653" spans="1:16">
      <c r="A653" s="4"/>
      <c r="B653" s="4"/>
      <c r="C653" s="4"/>
      <c r="P653" s="4"/>
    </row>
    <row r="654" spans="1:16">
      <c r="A654" s="4"/>
      <c r="B654" s="4"/>
      <c r="C654" s="4"/>
      <c r="P654" s="4"/>
    </row>
    <row r="655" spans="1:16">
      <c r="A655" s="4"/>
      <c r="B655" s="4"/>
      <c r="C655" s="4"/>
      <c r="P655" s="4"/>
    </row>
    <row r="656" spans="1:16">
      <c r="A656" s="4"/>
      <c r="B656" s="4"/>
      <c r="C656" s="4"/>
      <c r="P656" s="4"/>
    </row>
    <row r="657" spans="1:16">
      <c r="A657" s="4"/>
      <c r="B657" s="4"/>
      <c r="C657" s="4"/>
      <c r="P657" s="4"/>
    </row>
    <row r="658" spans="1:16">
      <c r="A658" s="4"/>
      <c r="B658" s="4"/>
      <c r="C658" s="4"/>
      <c r="P658" s="4"/>
    </row>
    <row r="659" spans="1:16">
      <c r="A659" s="4"/>
      <c r="B659" s="4"/>
      <c r="C659" s="4"/>
      <c r="P659" s="4"/>
    </row>
    <row r="660" spans="1:16">
      <c r="A660" s="4"/>
      <c r="B660" s="4"/>
      <c r="C660" s="4"/>
      <c r="P660" s="4"/>
    </row>
    <row r="661" spans="1:16">
      <c r="A661" s="4"/>
      <c r="B661" s="4"/>
      <c r="C661" s="4"/>
      <c r="P661" s="4"/>
    </row>
    <row r="662" spans="1:16">
      <c r="A662" s="4"/>
      <c r="B662" s="4"/>
      <c r="C662" s="4"/>
      <c r="P662" s="4"/>
    </row>
    <row r="663" spans="1:16">
      <c r="A663" s="4"/>
      <c r="B663" s="4"/>
      <c r="C663" s="4"/>
      <c r="P663" s="4"/>
    </row>
    <row r="664" spans="1:16">
      <c r="A664" s="4"/>
      <c r="B664" s="4"/>
      <c r="C664" s="4"/>
      <c r="P664" s="4"/>
    </row>
    <row r="665" spans="1:16">
      <c r="A665" s="4"/>
      <c r="B665" s="4"/>
      <c r="C665" s="4"/>
      <c r="P665" s="4"/>
    </row>
    <row r="666" spans="1:16">
      <c r="A666" s="4"/>
      <c r="B666" s="4"/>
      <c r="C666" s="4"/>
      <c r="P666" s="4"/>
    </row>
    <row r="667" spans="1:16">
      <c r="A667" s="4"/>
      <c r="B667" s="4"/>
      <c r="C667" s="4"/>
      <c r="P667" s="4"/>
    </row>
    <row r="668" spans="1:16">
      <c r="A668" s="4"/>
      <c r="B668" s="4"/>
      <c r="C668" s="4"/>
      <c r="P668" s="4"/>
    </row>
    <row r="669" spans="1:16">
      <c r="A669" s="4"/>
      <c r="B669" s="4"/>
      <c r="C669" s="4"/>
      <c r="P669" s="4"/>
    </row>
    <row r="670" spans="1:16">
      <c r="A670" s="4"/>
      <c r="B670" s="4"/>
      <c r="C670" s="4"/>
      <c r="P670" s="4"/>
    </row>
    <row r="671" spans="1:16">
      <c r="A671" s="4"/>
      <c r="B671" s="4"/>
      <c r="C671" s="4"/>
      <c r="P671" s="4"/>
    </row>
    <row r="672" spans="1:16">
      <c r="A672" s="4"/>
      <c r="B672" s="4"/>
      <c r="C672" s="4"/>
      <c r="P672" s="4"/>
    </row>
    <row r="673" spans="1:16">
      <c r="A673" s="4"/>
      <c r="B673" s="4"/>
      <c r="C673" s="4"/>
      <c r="P673" s="4"/>
    </row>
    <row r="674" spans="1:16">
      <c r="A674" s="4"/>
      <c r="B674" s="4"/>
      <c r="C674" s="4"/>
      <c r="P674" s="4"/>
    </row>
    <row r="675" spans="1:16">
      <c r="A675" s="4"/>
      <c r="B675" s="4"/>
      <c r="C675" s="4"/>
      <c r="P675" s="4"/>
    </row>
    <row r="676" spans="1:16">
      <c r="A676" s="4"/>
      <c r="B676" s="4"/>
      <c r="C676" s="4"/>
      <c r="P676" s="4"/>
    </row>
    <row r="677" spans="1:16">
      <c r="A677" s="4"/>
      <c r="B677" s="4"/>
      <c r="C677" s="4"/>
      <c r="P677" s="4"/>
    </row>
    <row r="678" spans="1:16">
      <c r="A678" s="4"/>
      <c r="B678" s="4"/>
      <c r="C678" s="4"/>
      <c r="P678" s="4"/>
    </row>
    <row r="679" spans="1:16">
      <c r="A679" s="4"/>
      <c r="B679" s="4"/>
      <c r="C679" s="4"/>
      <c r="P679" s="4"/>
    </row>
    <row r="680" spans="1:16">
      <c r="A680" s="4"/>
      <c r="B680" s="4"/>
      <c r="C680" s="4"/>
      <c r="P680" s="4"/>
    </row>
    <row r="681" spans="1:16">
      <c r="A681" s="4"/>
      <c r="B681" s="4"/>
      <c r="C681" s="4"/>
      <c r="P681" s="4"/>
    </row>
    <row r="682" spans="1:16">
      <c r="A682" s="4"/>
      <c r="B682" s="4"/>
      <c r="C682" s="4"/>
      <c r="P682" s="4"/>
    </row>
    <row r="683" spans="1:16">
      <c r="A683" s="4"/>
      <c r="B683" s="4"/>
      <c r="C683" s="4"/>
      <c r="P683" s="4"/>
    </row>
    <row r="684" spans="1:16">
      <c r="A684" s="4"/>
      <c r="B684" s="4"/>
      <c r="C684" s="4"/>
      <c r="P684" s="4"/>
    </row>
    <row r="685" spans="1:16">
      <c r="A685" s="4"/>
      <c r="B685" s="4"/>
      <c r="C685" s="4"/>
      <c r="P685" s="4"/>
    </row>
    <row r="686" spans="1:16">
      <c r="A686" s="4"/>
      <c r="B686" s="4"/>
      <c r="C686" s="4"/>
      <c r="P686" s="4"/>
    </row>
    <row r="687" spans="1:16">
      <c r="A687" s="4"/>
      <c r="B687" s="4"/>
      <c r="C687" s="4"/>
      <c r="P687" s="4"/>
    </row>
    <row r="688" spans="1:16">
      <c r="A688" s="4"/>
      <c r="B688" s="4"/>
      <c r="C688" s="4"/>
      <c r="P688" s="4"/>
    </row>
    <row r="689" spans="1:16">
      <c r="A689" s="4"/>
      <c r="B689" s="4"/>
      <c r="C689" s="4"/>
      <c r="P689" s="4"/>
    </row>
    <row r="690" spans="1:16">
      <c r="A690" s="4"/>
      <c r="B690" s="4"/>
      <c r="C690" s="4"/>
      <c r="P690" s="4"/>
    </row>
    <row r="691" spans="1:16">
      <c r="A691" s="4"/>
      <c r="B691" s="4"/>
      <c r="C691" s="4"/>
      <c r="P691" s="4"/>
    </row>
    <row r="692" spans="1:16">
      <c r="A692" s="4"/>
      <c r="B692" s="4"/>
      <c r="C692" s="4"/>
      <c r="P692" s="4"/>
    </row>
    <row r="693" spans="1:16">
      <c r="A693" s="4"/>
      <c r="B693" s="4"/>
      <c r="C693" s="4"/>
      <c r="P693" s="4"/>
    </row>
    <row r="694" spans="1:16">
      <c r="A694" s="4"/>
      <c r="B694" s="4"/>
      <c r="C694" s="4"/>
      <c r="P694" s="4"/>
    </row>
    <row r="695" spans="1:16">
      <c r="A695" s="4"/>
      <c r="B695" s="4"/>
      <c r="C695" s="4"/>
      <c r="P695" s="4"/>
    </row>
    <row r="696" spans="1:16">
      <c r="A696" s="4"/>
      <c r="B696" s="4"/>
      <c r="C696" s="4"/>
      <c r="P696" s="4"/>
    </row>
    <row r="697" spans="1:16">
      <c r="A697" s="4"/>
      <c r="B697" s="4"/>
      <c r="C697" s="4"/>
      <c r="P697" s="4"/>
    </row>
    <row r="698" spans="1:16">
      <c r="A698" s="4"/>
      <c r="B698" s="4"/>
      <c r="C698" s="4"/>
      <c r="P698" s="4"/>
    </row>
    <row r="699" spans="1:16">
      <c r="A699" s="4"/>
      <c r="B699" s="4"/>
      <c r="C699" s="4"/>
      <c r="P699" s="4"/>
    </row>
    <row r="700" spans="1:16">
      <c r="A700" s="4"/>
      <c r="B700" s="4"/>
      <c r="C700" s="4"/>
      <c r="P700" s="4"/>
    </row>
    <row r="701" spans="1:16">
      <c r="A701" s="4"/>
      <c r="B701" s="4"/>
      <c r="C701" s="4"/>
      <c r="P701" s="4"/>
    </row>
    <row r="702" spans="1:16">
      <c r="A702" s="4"/>
      <c r="B702" s="4"/>
      <c r="C702" s="4"/>
      <c r="P702" s="4"/>
    </row>
    <row r="703" spans="1:16">
      <c r="A703" s="4"/>
      <c r="B703" s="4"/>
      <c r="C703" s="4"/>
      <c r="P703" s="4"/>
    </row>
    <row r="704" spans="1:16">
      <c r="A704" s="4"/>
      <c r="B704" s="4"/>
      <c r="C704" s="4"/>
      <c r="P704" s="4"/>
    </row>
    <row r="705" spans="1:16">
      <c r="A705" s="4"/>
      <c r="B705" s="4"/>
      <c r="C705" s="4"/>
      <c r="P705" s="4"/>
    </row>
    <row r="706" spans="1:16">
      <c r="A706" s="4"/>
      <c r="B706" s="4"/>
      <c r="C706" s="4"/>
      <c r="P706" s="4"/>
    </row>
    <row r="707" spans="1:16">
      <c r="A707" s="4"/>
      <c r="B707" s="4"/>
      <c r="C707" s="4"/>
      <c r="P707" s="4"/>
    </row>
    <row r="708" spans="1:16">
      <c r="A708" s="4"/>
      <c r="B708" s="4"/>
      <c r="C708" s="4"/>
      <c r="P708" s="4"/>
    </row>
    <row r="709" spans="1:16">
      <c r="A709" s="4"/>
      <c r="B709" s="4"/>
      <c r="C709" s="4"/>
      <c r="P709" s="4"/>
    </row>
    <row r="710" spans="1:16">
      <c r="A710" s="4"/>
      <c r="B710" s="4"/>
      <c r="C710" s="4"/>
      <c r="P710" s="4"/>
    </row>
    <row r="711" spans="1:16">
      <c r="A711" s="4"/>
      <c r="B711" s="4"/>
      <c r="C711" s="4"/>
      <c r="P711" s="4"/>
    </row>
    <row r="712" spans="1:16">
      <c r="A712" s="4"/>
      <c r="B712" s="4"/>
      <c r="C712" s="4"/>
      <c r="P712" s="4"/>
    </row>
    <row r="713" spans="1:16">
      <c r="A713" s="4"/>
      <c r="B713" s="4"/>
      <c r="C713" s="4"/>
      <c r="P713" s="4"/>
    </row>
    <row r="714" spans="1:16">
      <c r="A714" s="4"/>
      <c r="B714" s="4"/>
      <c r="C714" s="4"/>
      <c r="P714" s="4"/>
    </row>
    <row r="715" spans="1:16">
      <c r="A715" s="4"/>
      <c r="B715" s="4"/>
      <c r="C715" s="4"/>
      <c r="P715" s="4"/>
    </row>
    <row r="716" spans="1:16">
      <c r="A716" s="4"/>
      <c r="B716" s="4"/>
      <c r="C716" s="4"/>
      <c r="P716" s="4"/>
    </row>
    <row r="717" spans="1:16">
      <c r="A717" s="4"/>
      <c r="B717" s="4"/>
      <c r="C717" s="4"/>
      <c r="P717" s="4"/>
    </row>
    <row r="718" spans="1:16">
      <c r="A718" s="4"/>
      <c r="B718" s="4"/>
      <c r="C718" s="4"/>
      <c r="P718" s="4"/>
    </row>
    <row r="719" spans="1:16">
      <c r="A719" s="4"/>
      <c r="B719" s="4"/>
      <c r="C719" s="4"/>
      <c r="P719" s="4"/>
    </row>
    <row r="720" spans="1:16">
      <c r="A720" s="4"/>
      <c r="B720" s="4"/>
      <c r="C720" s="4"/>
      <c r="P720" s="4"/>
    </row>
    <row r="721" spans="1:16">
      <c r="A721" s="4"/>
      <c r="B721" s="4"/>
      <c r="C721" s="4"/>
      <c r="P721" s="4"/>
    </row>
    <row r="722" spans="1:16">
      <c r="A722" s="4"/>
      <c r="B722" s="4"/>
      <c r="C722" s="4"/>
      <c r="P722" s="4"/>
    </row>
    <row r="723" spans="1:16">
      <c r="A723" s="4"/>
      <c r="B723" s="4"/>
      <c r="C723" s="4"/>
      <c r="P723" s="4"/>
    </row>
    <row r="724" spans="1:16">
      <c r="A724" s="4"/>
      <c r="B724" s="4"/>
      <c r="C724" s="4"/>
      <c r="P724" s="4"/>
    </row>
    <row r="725" spans="1:16">
      <c r="A725" s="4"/>
      <c r="B725" s="4"/>
      <c r="C725" s="4"/>
      <c r="P725" s="4"/>
    </row>
    <row r="726" spans="1:16">
      <c r="A726" s="4"/>
      <c r="B726" s="4"/>
      <c r="C726" s="4"/>
      <c r="P726" s="4"/>
    </row>
    <row r="727" spans="1:16">
      <c r="A727" s="4"/>
      <c r="B727" s="4"/>
      <c r="C727" s="4"/>
      <c r="P727" s="4"/>
    </row>
    <row r="728" spans="1:16">
      <c r="A728" s="4"/>
      <c r="B728" s="4"/>
      <c r="C728" s="4"/>
      <c r="P728" s="4"/>
    </row>
    <row r="729" spans="1:16">
      <c r="A729" s="4"/>
      <c r="B729" s="4"/>
      <c r="C729" s="4"/>
      <c r="P729" s="4"/>
    </row>
    <row r="730" spans="1:16">
      <c r="A730" s="4"/>
      <c r="B730" s="4"/>
      <c r="C730" s="4"/>
      <c r="P730" s="4"/>
    </row>
    <row r="731" spans="1:16">
      <c r="A731" s="4"/>
      <c r="B731" s="4"/>
      <c r="C731" s="4"/>
      <c r="P731" s="4"/>
    </row>
    <row r="732" spans="1:16">
      <c r="A732" s="4"/>
      <c r="B732" s="4"/>
      <c r="C732" s="4"/>
      <c r="P732" s="4"/>
    </row>
    <row r="733" spans="1:16">
      <c r="A733" s="4"/>
      <c r="B733" s="4"/>
      <c r="C733" s="4"/>
      <c r="P733" s="4"/>
    </row>
    <row r="734" spans="1:16">
      <c r="A734" s="4"/>
      <c r="B734" s="4"/>
      <c r="C734" s="4"/>
      <c r="P734" s="4"/>
    </row>
    <row r="735" spans="1:16">
      <c r="A735" s="4"/>
      <c r="B735" s="4"/>
      <c r="C735" s="4"/>
      <c r="P735" s="4"/>
    </row>
    <row r="736" spans="1:16">
      <c r="A736" s="4"/>
      <c r="B736" s="4"/>
      <c r="C736" s="4"/>
      <c r="P736" s="4"/>
    </row>
    <row r="737" spans="1:16">
      <c r="A737" s="4"/>
      <c r="B737" s="4"/>
      <c r="C737" s="4"/>
      <c r="P737" s="4"/>
    </row>
    <row r="738" spans="1:16">
      <c r="A738" s="4"/>
      <c r="B738" s="4"/>
      <c r="C738" s="4"/>
      <c r="P738" s="4"/>
    </row>
    <row r="739" spans="1:16">
      <c r="A739" s="4"/>
      <c r="B739" s="4"/>
      <c r="C739" s="4"/>
      <c r="P739" s="4"/>
    </row>
    <row r="740" spans="1:16">
      <c r="A740" s="4"/>
      <c r="B740" s="4"/>
      <c r="C740" s="4"/>
      <c r="P740" s="4"/>
    </row>
    <row r="741" spans="1:16">
      <c r="A741" s="4"/>
      <c r="B741" s="4"/>
      <c r="C741" s="4"/>
      <c r="P741" s="4"/>
    </row>
    <row r="742" spans="1:16">
      <c r="A742" s="4"/>
      <c r="B742" s="4"/>
      <c r="C742" s="4"/>
      <c r="P742" s="4"/>
    </row>
    <row r="743" spans="1:16">
      <c r="A743" s="4"/>
      <c r="B743" s="4"/>
      <c r="C743" s="4"/>
      <c r="P743" s="4"/>
    </row>
    <row r="744" spans="1:16">
      <c r="A744" s="4"/>
      <c r="B744" s="4"/>
      <c r="C744" s="4"/>
      <c r="P744" s="4"/>
    </row>
    <row r="745" spans="1:16">
      <c r="A745" s="4"/>
      <c r="B745" s="4"/>
      <c r="C745" s="4"/>
      <c r="P745" s="4"/>
    </row>
    <row r="746" spans="1:16">
      <c r="A746" s="4"/>
      <c r="B746" s="4"/>
      <c r="C746" s="4"/>
      <c r="P746" s="4"/>
    </row>
    <row r="747" spans="1:16">
      <c r="A747" s="4"/>
      <c r="B747" s="4"/>
      <c r="C747" s="4"/>
      <c r="P747" s="4"/>
    </row>
    <row r="748" spans="1:16">
      <c r="A748" s="4"/>
      <c r="B748" s="4"/>
      <c r="C748" s="4"/>
      <c r="P748" s="4"/>
    </row>
    <row r="749" spans="1:16">
      <c r="A749" s="4"/>
      <c r="B749" s="4"/>
      <c r="C749" s="4"/>
      <c r="P749" s="4"/>
    </row>
    <row r="750" spans="1:16">
      <c r="A750" s="4"/>
      <c r="B750" s="4"/>
      <c r="C750" s="4"/>
      <c r="P750" s="4"/>
    </row>
    <row r="751" spans="1:16">
      <c r="A751" s="4"/>
      <c r="B751" s="4"/>
      <c r="C751" s="4"/>
      <c r="P751" s="4"/>
    </row>
    <row r="752" spans="1:16">
      <c r="A752" s="4"/>
      <c r="B752" s="4"/>
      <c r="C752" s="4"/>
      <c r="P752" s="4"/>
    </row>
    <row r="753" spans="1:16">
      <c r="A753" s="4"/>
      <c r="B753" s="4"/>
      <c r="C753" s="4"/>
      <c r="P753" s="4"/>
    </row>
    <row r="754" spans="1:16">
      <c r="A754" s="4"/>
      <c r="B754" s="4"/>
      <c r="C754" s="4"/>
      <c r="P754" s="4"/>
    </row>
    <row r="755" spans="1:16">
      <c r="A755" s="4"/>
      <c r="B755" s="4"/>
      <c r="C755" s="4"/>
      <c r="P755" s="4"/>
    </row>
    <row r="756" spans="1:16">
      <c r="A756" s="4"/>
      <c r="B756" s="4"/>
      <c r="C756" s="4"/>
      <c r="P756" s="4"/>
    </row>
    <row r="757" spans="1:16">
      <c r="A757" s="4"/>
      <c r="B757" s="4"/>
      <c r="C757" s="4"/>
      <c r="P757" s="4"/>
    </row>
    <row r="758" spans="1:16">
      <c r="A758" s="4"/>
      <c r="B758" s="4"/>
      <c r="C758" s="4"/>
      <c r="P758" s="4"/>
    </row>
    <row r="759" spans="1:16">
      <c r="A759" s="4"/>
      <c r="B759" s="4"/>
      <c r="C759" s="4"/>
      <c r="P759" s="4"/>
    </row>
    <row r="760" spans="1:16">
      <c r="A760" s="4"/>
      <c r="B760" s="4"/>
      <c r="C760" s="4"/>
      <c r="P760" s="4"/>
    </row>
    <row r="761" spans="1:16">
      <c r="A761" s="4"/>
      <c r="B761" s="4"/>
      <c r="C761" s="4"/>
      <c r="P761" s="4"/>
    </row>
    <row r="762" spans="1:16">
      <c r="A762" s="4"/>
      <c r="B762" s="4"/>
      <c r="C762" s="4"/>
      <c r="P762" s="4"/>
    </row>
    <row r="763" spans="1:16">
      <c r="A763" s="4"/>
      <c r="B763" s="4"/>
      <c r="C763" s="4"/>
      <c r="P763" s="4"/>
    </row>
    <row r="764" spans="1:16">
      <c r="A764" s="4"/>
      <c r="B764" s="4"/>
      <c r="C764" s="4"/>
      <c r="P764" s="4"/>
    </row>
    <row r="765" spans="1:16">
      <c r="A765" s="4"/>
      <c r="B765" s="4"/>
      <c r="C765" s="4"/>
      <c r="P765" s="4"/>
    </row>
    <row r="766" spans="1:16">
      <c r="A766" s="4"/>
      <c r="B766" s="4"/>
      <c r="C766" s="4"/>
      <c r="P766" s="4"/>
    </row>
    <row r="767" spans="1:16">
      <c r="A767" s="4"/>
      <c r="B767" s="4"/>
      <c r="C767" s="4"/>
      <c r="P767" s="4"/>
    </row>
    <row r="768" spans="1:16">
      <c r="A768" s="4"/>
      <c r="B768" s="4"/>
      <c r="C768" s="4"/>
      <c r="P768" s="4"/>
    </row>
    <row r="769" spans="1:16">
      <c r="A769" s="4"/>
      <c r="B769" s="4"/>
      <c r="C769" s="4"/>
      <c r="P769" s="4"/>
    </row>
    <row r="770" spans="1:16">
      <c r="A770" s="4"/>
      <c r="B770" s="4"/>
      <c r="C770" s="4"/>
      <c r="P770" s="4"/>
    </row>
    <row r="771" spans="1:16">
      <c r="A771" s="4"/>
      <c r="B771" s="4"/>
      <c r="C771" s="4"/>
      <c r="P771" s="4"/>
    </row>
    <row r="772" spans="1:16">
      <c r="A772" s="4"/>
      <c r="B772" s="4"/>
      <c r="C772" s="4"/>
      <c r="P772" s="4"/>
    </row>
    <row r="773" spans="1:16">
      <c r="A773" s="4"/>
      <c r="B773" s="4"/>
      <c r="C773" s="4"/>
      <c r="P773" s="4"/>
    </row>
    <row r="774" spans="1:16">
      <c r="A774" s="4"/>
      <c r="B774" s="4"/>
      <c r="C774" s="4"/>
      <c r="P774" s="4"/>
    </row>
    <row r="775" spans="1:16">
      <c r="A775" s="4"/>
      <c r="B775" s="4"/>
      <c r="C775" s="4"/>
      <c r="P775" s="4"/>
    </row>
    <row r="776" spans="1:16">
      <c r="A776" s="4"/>
      <c r="B776" s="4"/>
      <c r="C776" s="4"/>
      <c r="P776" s="4"/>
    </row>
    <row r="777" spans="1:16">
      <c r="A777" s="4"/>
      <c r="B777" s="4"/>
      <c r="C777" s="4"/>
      <c r="P777" s="4"/>
    </row>
    <row r="778" spans="1:16">
      <c r="A778" s="4"/>
      <c r="B778" s="4"/>
      <c r="C778" s="4"/>
      <c r="P778" s="4"/>
    </row>
    <row r="779" spans="1:16">
      <c r="A779" s="4"/>
      <c r="B779" s="4"/>
      <c r="C779" s="4"/>
      <c r="P779" s="4"/>
    </row>
    <row r="780" spans="1:16">
      <c r="A780" s="4"/>
      <c r="B780" s="4"/>
      <c r="C780" s="4"/>
      <c r="P780" s="4"/>
    </row>
    <row r="781" spans="1:16">
      <c r="A781" s="4"/>
      <c r="B781" s="4"/>
      <c r="C781" s="4"/>
      <c r="P781" s="4"/>
    </row>
    <row r="782" spans="1:16">
      <c r="A782" s="4"/>
      <c r="B782" s="4"/>
      <c r="C782" s="4"/>
      <c r="P782" s="4"/>
    </row>
    <row r="783" spans="1:16">
      <c r="A783" s="4"/>
      <c r="B783" s="4"/>
      <c r="C783" s="4"/>
      <c r="P783" s="4"/>
    </row>
    <row r="784" spans="1:16">
      <c r="A784" s="4"/>
      <c r="B784" s="4"/>
      <c r="C784" s="4"/>
      <c r="P784" s="4"/>
    </row>
    <row r="785" spans="1:16">
      <c r="A785" s="4"/>
      <c r="B785" s="4"/>
      <c r="C785" s="4"/>
      <c r="P785" s="4"/>
    </row>
    <row r="786" spans="1:16">
      <c r="A786" s="4"/>
      <c r="B786" s="4"/>
      <c r="C786" s="4"/>
      <c r="P786" s="4"/>
    </row>
    <row r="787" spans="1:16">
      <c r="A787" s="4"/>
      <c r="B787" s="4"/>
      <c r="C787" s="4"/>
      <c r="P787" s="4"/>
    </row>
    <row r="788" spans="1:16">
      <c r="A788" s="4"/>
      <c r="B788" s="4"/>
      <c r="C788" s="4"/>
      <c r="P788" s="4"/>
    </row>
    <row r="789" spans="1:16">
      <c r="A789" s="4"/>
      <c r="B789" s="4"/>
      <c r="C789" s="4"/>
      <c r="P789" s="4"/>
    </row>
    <row r="790" spans="1:16">
      <c r="A790" s="4"/>
      <c r="B790" s="4"/>
      <c r="C790" s="4"/>
      <c r="P790" s="4"/>
    </row>
    <row r="791" spans="1:16">
      <c r="A791" s="4"/>
      <c r="B791" s="4"/>
      <c r="C791" s="4"/>
      <c r="P791" s="4"/>
    </row>
    <row r="792" spans="1:16">
      <c r="A792" s="4"/>
      <c r="B792" s="4"/>
      <c r="C792" s="4"/>
      <c r="P792" s="4"/>
    </row>
    <row r="793" spans="1:16">
      <c r="A793" s="4"/>
      <c r="B793" s="4"/>
      <c r="C793" s="4"/>
      <c r="P793" s="4"/>
    </row>
    <row r="794" spans="1:16">
      <c r="A794" s="4"/>
      <c r="B794" s="4"/>
      <c r="C794" s="4"/>
      <c r="P794" s="4"/>
    </row>
    <row r="795" spans="1:16">
      <c r="A795" s="4"/>
      <c r="B795" s="4"/>
      <c r="C795" s="4"/>
      <c r="P795" s="4"/>
    </row>
    <row r="796" spans="1:16">
      <c r="A796" s="4"/>
      <c r="B796" s="4"/>
      <c r="C796" s="4"/>
      <c r="P796" s="4"/>
    </row>
    <row r="797" spans="1:16">
      <c r="A797" s="4"/>
      <c r="B797" s="4"/>
      <c r="C797" s="4"/>
      <c r="P797" s="4"/>
    </row>
    <row r="798" spans="1:16">
      <c r="A798" s="4"/>
      <c r="B798" s="4"/>
      <c r="C798" s="4"/>
      <c r="P798" s="4"/>
    </row>
    <row r="799" spans="1:16">
      <c r="A799" s="4"/>
      <c r="B799" s="4"/>
      <c r="C799" s="4"/>
      <c r="P799" s="4"/>
    </row>
    <row r="800" spans="1:16">
      <c r="A800" s="4"/>
      <c r="B800" s="4"/>
      <c r="C800" s="4"/>
      <c r="P800" s="4"/>
    </row>
    <row r="801" spans="1:16">
      <c r="A801" s="4"/>
      <c r="B801" s="4"/>
      <c r="C801" s="4"/>
      <c r="P801" s="4"/>
    </row>
    <row r="802" spans="1:16">
      <c r="A802" s="4"/>
      <c r="B802" s="4"/>
      <c r="C802" s="4"/>
      <c r="P802" s="4"/>
    </row>
    <row r="803" spans="1:16">
      <c r="A803" s="4"/>
      <c r="B803" s="4"/>
      <c r="C803" s="4"/>
      <c r="P803" s="4"/>
    </row>
    <row r="804" spans="1:16">
      <c r="A804" s="4"/>
      <c r="B804" s="4"/>
      <c r="C804" s="4"/>
      <c r="P804" s="4"/>
    </row>
    <row r="805" spans="1:16">
      <c r="A805" s="4"/>
      <c r="B805" s="4"/>
      <c r="C805" s="4"/>
      <c r="P805" s="4"/>
    </row>
    <row r="806" spans="1:16">
      <c r="A806" s="4"/>
      <c r="B806" s="4"/>
      <c r="C806" s="4"/>
      <c r="P806" s="4"/>
    </row>
    <row r="807" spans="1:16">
      <c r="A807" s="4"/>
      <c r="B807" s="4"/>
      <c r="C807" s="4"/>
      <c r="P807" s="4"/>
    </row>
    <row r="808" spans="1:16">
      <c r="A808" s="4"/>
      <c r="B808" s="4"/>
      <c r="C808" s="4"/>
      <c r="P808" s="4"/>
    </row>
    <row r="809" spans="1:16">
      <c r="A809" s="4"/>
      <c r="B809" s="4"/>
      <c r="C809" s="4"/>
      <c r="P809" s="4"/>
    </row>
    <row r="810" spans="1:16">
      <c r="A810" s="4"/>
      <c r="B810" s="4"/>
      <c r="C810" s="4"/>
      <c r="P810" s="4"/>
    </row>
    <row r="811" spans="1:16">
      <c r="A811" s="4"/>
      <c r="B811" s="4"/>
      <c r="C811" s="4"/>
      <c r="P811" s="4"/>
    </row>
    <row r="812" spans="1:16">
      <c r="A812" s="4"/>
      <c r="B812" s="4"/>
      <c r="C812" s="4"/>
      <c r="P812" s="4"/>
    </row>
    <row r="813" spans="1:16">
      <c r="A813" s="4"/>
      <c r="B813" s="4"/>
      <c r="C813" s="4"/>
      <c r="P813" s="4"/>
    </row>
    <row r="814" spans="1:16">
      <c r="A814" s="4"/>
      <c r="B814" s="4"/>
      <c r="C814" s="4"/>
      <c r="P814" s="4"/>
    </row>
    <row r="815" spans="1:16">
      <c r="A815" s="4"/>
      <c r="B815" s="4"/>
      <c r="C815" s="4"/>
      <c r="P815" s="4"/>
    </row>
    <row r="816" spans="1:16">
      <c r="A816" s="4"/>
      <c r="B816" s="4"/>
      <c r="C816" s="4"/>
      <c r="P816" s="4"/>
    </row>
    <row r="817" spans="1:16">
      <c r="A817" s="4"/>
      <c r="B817" s="4"/>
      <c r="C817" s="4"/>
      <c r="P817" s="4"/>
    </row>
    <row r="818" spans="1:16">
      <c r="A818" s="4"/>
      <c r="B818" s="4"/>
      <c r="C818" s="4"/>
      <c r="P818" s="4"/>
    </row>
    <row r="819" spans="1:16">
      <c r="A819" s="4"/>
      <c r="B819" s="4"/>
      <c r="C819" s="4"/>
      <c r="P819" s="4"/>
    </row>
    <row r="820" spans="1:16">
      <c r="A820" s="4"/>
      <c r="B820" s="4"/>
      <c r="C820" s="4"/>
      <c r="P820" s="4"/>
    </row>
    <row r="821" spans="1:16">
      <c r="A821" s="4"/>
      <c r="B821" s="4"/>
      <c r="C821" s="4"/>
      <c r="P821" s="4"/>
    </row>
    <row r="822" spans="1:16">
      <c r="A822" s="4"/>
      <c r="B822" s="4"/>
      <c r="C822" s="4"/>
      <c r="P822" s="4"/>
    </row>
    <row r="823" spans="1:16">
      <c r="A823" s="4"/>
      <c r="B823" s="4"/>
      <c r="C823" s="4"/>
      <c r="P823" s="4"/>
    </row>
    <row r="824" spans="1:16">
      <c r="A824" s="4"/>
      <c r="B824" s="4"/>
      <c r="C824" s="4"/>
      <c r="P824" s="4"/>
    </row>
    <row r="825" spans="1:16">
      <c r="A825" s="4"/>
      <c r="B825" s="4"/>
      <c r="C825" s="4"/>
      <c r="P825" s="4"/>
    </row>
    <row r="826" spans="1:16">
      <c r="A826" s="4"/>
      <c r="B826" s="4"/>
      <c r="C826" s="4"/>
      <c r="P826" s="4"/>
    </row>
    <row r="827" spans="1:16">
      <c r="A827" s="4"/>
      <c r="B827" s="4"/>
      <c r="C827" s="4"/>
      <c r="P827" s="4"/>
    </row>
    <row r="828" spans="1:16">
      <c r="A828" s="4"/>
      <c r="B828" s="4"/>
      <c r="C828" s="4"/>
      <c r="P828" s="4"/>
    </row>
    <row r="829" spans="1:16">
      <c r="A829" s="4"/>
      <c r="B829" s="4"/>
      <c r="C829" s="4"/>
      <c r="P829" s="4"/>
    </row>
    <row r="830" spans="1:16">
      <c r="A830" s="4"/>
      <c r="B830" s="4"/>
      <c r="C830" s="4"/>
      <c r="P830" s="4"/>
    </row>
    <row r="831" spans="1:16">
      <c r="A831" s="4"/>
      <c r="B831" s="4"/>
      <c r="C831" s="4"/>
      <c r="P831" s="4"/>
    </row>
    <row r="832" spans="1:16">
      <c r="A832" s="4"/>
      <c r="B832" s="4"/>
      <c r="C832" s="4"/>
      <c r="P832" s="4"/>
    </row>
    <row r="833" spans="1:16">
      <c r="A833" s="4"/>
      <c r="B833" s="4"/>
      <c r="C833" s="4"/>
      <c r="P833" s="4"/>
    </row>
    <row r="834" spans="1:16">
      <c r="A834" s="4"/>
      <c r="B834" s="4"/>
      <c r="C834" s="4"/>
      <c r="P834" s="4"/>
    </row>
    <row r="835" spans="1:16">
      <c r="A835" s="4"/>
      <c r="B835" s="4"/>
      <c r="C835" s="4"/>
      <c r="P835" s="4"/>
    </row>
    <row r="836" spans="1:16">
      <c r="A836" s="4"/>
      <c r="B836" s="4"/>
      <c r="C836" s="4"/>
      <c r="P836" s="4"/>
    </row>
    <row r="837" spans="1:16">
      <c r="A837" s="4"/>
      <c r="B837" s="4"/>
      <c r="C837" s="4"/>
      <c r="P837" s="4"/>
    </row>
    <row r="838" spans="1:16">
      <c r="A838" s="4"/>
      <c r="B838" s="4"/>
      <c r="C838" s="4"/>
      <c r="P838" s="4"/>
    </row>
    <row r="839" spans="1:16">
      <c r="A839" s="4"/>
      <c r="B839" s="4"/>
      <c r="C839" s="4"/>
      <c r="P839" s="4"/>
    </row>
    <row r="840" spans="1:16">
      <c r="A840" s="4"/>
      <c r="B840" s="4"/>
      <c r="C840" s="4"/>
      <c r="P840" s="4"/>
    </row>
    <row r="841" spans="1:16">
      <c r="A841" s="4"/>
      <c r="B841" s="4"/>
      <c r="C841" s="4"/>
      <c r="P841" s="4"/>
    </row>
    <row r="842" spans="1:16">
      <c r="A842" s="4"/>
      <c r="B842" s="4"/>
      <c r="C842" s="4"/>
      <c r="P842" s="4"/>
    </row>
    <row r="843" spans="1:16">
      <c r="A843" s="4"/>
      <c r="B843" s="4"/>
      <c r="C843" s="4"/>
      <c r="P843" s="4"/>
    </row>
    <row r="844" spans="1:16">
      <c r="A844" s="4"/>
      <c r="B844" s="4"/>
      <c r="C844" s="4"/>
      <c r="P844" s="4"/>
    </row>
    <row r="845" spans="1:16">
      <c r="A845" s="4"/>
      <c r="B845" s="4"/>
      <c r="C845" s="4"/>
      <c r="P845" s="4"/>
    </row>
    <row r="846" spans="1:16">
      <c r="A846" s="4"/>
      <c r="B846" s="4"/>
      <c r="C846" s="4"/>
      <c r="P846" s="4"/>
    </row>
    <row r="847" spans="1:16">
      <c r="A847" s="4"/>
      <c r="B847" s="4"/>
      <c r="C847" s="4"/>
      <c r="P847" s="4"/>
    </row>
    <row r="848" spans="1:16">
      <c r="A848" s="4"/>
      <c r="B848" s="4"/>
      <c r="C848" s="4"/>
      <c r="P848" s="4"/>
    </row>
    <row r="849" spans="1:16">
      <c r="A849" s="4"/>
      <c r="B849" s="4"/>
      <c r="C849" s="4"/>
      <c r="P849" s="4"/>
    </row>
    <row r="850" spans="1:16">
      <c r="A850" s="4"/>
      <c r="B850" s="4"/>
      <c r="C850" s="4"/>
      <c r="P850" s="4"/>
    </row>
    <row r="851" spans="1:16">
      <c r="A851" s="4"/>
      <c r="B851" s="4"/>
      <c r="C851" s="4"/>
      <c r="P851" s="4"/>
    </row>
    <row r="852" spans="1:16">
      <c r="A852" s="4"/>
      <c r="B852" s="4"/>
      <c r="C852" s="4"/>
      <c r="P852" s="4"/>
    </row>
    <row r="853" spans="1:16">
      <c r="A853" s="4"/>
      <c r="B853" s="4"/>
      <c r="C853" s="4"/>
      <c r="P853" s="4"/>
    </row>
    <row r="854" spans="1:16">
      <c r="A854" s="4"/>
      <c r="B854" s="4"/>
      <c r="C854" s="4"/>
      <c r="P854" s="4"/>
    </row>
    <row r="855" spans="1:16">
      <c r="A855" s="4"/>
      <c r="B855" s="4"/>
      <c r="C855" s="4"/>
      <c r="P855" s="4"/>
    </row>
    <row r="856" spans="1:16">
      <c r="A856" s="4"/>
      <c r="B856" s="4"/>
      <c r="C856" s="4"/>
      <c r="P856" s="4"/>
    </row>
    <row r="857" spans="1:16">
      <c r="A857" s="4"/>
      <c r="B857" s="4"/>
      <c r="C857" s="4"/>
      <c r="P857" s="4"/>
    </row>
    <row r="858" spans="1:16">
      <c r="A858" s="4"/>
      <c r="B858" s="4"/>
      <c r="C858" s="4"/>
      <c r="P858" s="4"/>
    </row>
    <row r="859" spans="1:16">
      <c r="A859" s="4"/>
      <c r="B859" s="4"/>
      <c r="C859" s="4"/>
      <c r="P859" s="4"/>
    </row>
    <row r="860" spans="1:16">
      <c r="A860" s="4"/>
      <c r="B860" s="4"/>
      <c r="C860" s="4"/>
      <c r="P860" s="4"/>
    </row>
    <row r="861" spans="1:16">
      <c r="A861" s="4"/>
      <c r="B861" s="4"/>
      <c r="C861" s="4"/>
      <c r="P861" s="4"/>
    </row>
    <row r="862" spans="1:16">
      <c r="A862" s="4"/>
      <c r="B862" s="4"/>
      <c r="C862" s="4"/>
      <c r="P862" s="4"/>
    </row>
    <row r="863" spans="1:16">
      <c r="A863" s="4"/>
      <c r="B863" s="4"/>
      <c r="C863" s="4"/>
      <c r="P863" s="4"/>
    </row>
    <row r="864" spans="1:16">
      <c r="A864" s="4"/>
      <c r="B864" s="4"/>
      <c r="C864" s="4"/>
      <c r="P864" s="4"/>
    </row>
    <row r="865" spans="1:16">
      <c r="A865" s="4"/>
      <c r="B865" s="4"/>
      <c r="C865" s="4"/>
      <c r="P865" s="4"/>
    </row>
    <row r="866" spans="1:16">
      <c r="A866" s="4"/>
      <c r="B866" s="4"/>
      <c r="C866" s="4"/>
      <c r="P866" s="4"/>
    </row>
    <row r="867" spans="1:16">
      <c r="A867" s="4"/>
      <c r="B867" s="4"/>
      <c r="C867" s="4"/>
      <c r="P867" s="4"/>
    </row>
    <row r="868" spans="1:16">
      <c r="A868" s="4"/>
      <c r="B868" s="4"/>
      <c r="C868" s="4"/>
      <c r="P868" s="4"/>
    </row>
    <row r="869" spans="1:16">
      <c r="A869" s="4"/>
      <c r="B869" s="4"/>
      <c r="C869" s="4"/>
      <c r="P869" s="4"/>
    </row>
    <row r="870" spans="1:16">
      <c r="A870" s="4"/>
      <c r="B870" s="4"/>
      <c r="C870" s="4"/>
      <c r="P870" s="4"/>
    </row>
    <row r="871" spans="1:16">
      <c r="A871" s="4"/>
      <c r="B871" s="4"/>
      <c r="C871" s="4"/>
      <c r="P871" s="4"/>
    </row>
    <row r="872" spans="1:16">
      <c r="A872" s="4"/>
      <c r="B872" s="4"/>
      <c r="C872" s="4"/>
      <c r="P872" s="4"/>
    </row>
    <row r="873" spans="1:16">
      <c r="A873" s="4"/>
      <c r="B873" s="4"/>
      <c r="C873" s="4"/>
      <c r="P873" s="4"/>
    </row>
    <row r="874" spans="1:16">
      <c r="A874" s="4"/>
      <c r="B874" s="4"/>
      <c r="C874" s="4"/>
      <c r="P874" s="4"/>
    </row>
    <row r="875" spans="1:16">
      <c r="A875" s="4"/>
      <c r="B875" s="4"/>
      <c r="C875" s="4"/>
      <c r="P875" s="4"/>
    </row>
    <row r="876" spans="1:16">
      <c r="A876" s="4"/>
      <c r="B876" s="4"/>
      <c r="C876" s="4"/>
      <c r="P876" s="4"/>
    </row>
    <row r="877" spans="1:16">
      <c r="A877" s="4"/>
      <c r="B877" s="4"/>
      <c r="C877" s="4"/>
      <c r="P877" s="4"/>
    </row>
    <row r="878" spans="1:16">
      <c r="A878" s="4"/>
      <c r="B878" s="4"/>
      <c r="C878" s="4"/>
      <c r="P878" s="4"/>
    </row>
    <row r="879" spans="1:16">
      <c r="A879" s="4"/>
      <c r="B879" s="4"/>
      <c r="C879" s="4"/>
      <c r="P879" s="4"/>
    </row>
    <row r="880" spans="1:16">
      <c r="A880" s="4"/>
      <c r="B880" s="4"/>
      <c r="C880" s="4"/>
      <c r="P880" s="4"/>
    </row>
    <row r="881" spans="1:16">
      <c r="A881" s="4"/>
      <c r="B881" s="4"/>
      <c r="C881" s="4"/>
      <c r="P881" s="4"/>
    </row>
    <row r="882" spans="1:16">
      <c r="A882" s="4"/>
      <c r="B882" s="4"/>
      <c r="C882" s="4"/>
      <c r="P882" s="4"/>
    </row>
    <row r="883" spans="1:16">
      <c r="A883" s="4"/>
      <c r="B883" s="4"/>
      <c r="C883" s="4"/>
      <c r="P883" s="4"/>
    </row>
    <row r="884" spans="1:16">
      <c r="A884" s="4"/>
      <c r="B884" s="4"/>
      <c r="C884" s="4"/>
      <c r="P884" s="4"/>
    </row>
    <row r="885" spans="1:16">
      <c r="A885" s="4"/>
      <c r="B885" s="4"/>
      <c r="C885" s="4"/>
      <c r="P885" s="4"/>
    </row>
    <row r="886" spans="1:16">
      <c r="A886" s="4"/>
      <c r="B886" s="4"/>
      <c r="C886" s="4"/>
      <c r="P886" s="4"/>
    </row>
    <row r="887" spans="1:16">
      <c r="A887" s="4"/>
      <c r="B887" s="4"/>
      <c r="C887" s="4"/>
      <c r="P887" s="4"/>
    </row>
    <row r="888" spans="1:16">
      <c r="A888" s="4"/>
      <c r="B888" s="4"/>
      <c r="C888" s="4"/>
      <c r="P888" s="4"/>
    </row>
    <row r="889" spans="1:16">
      <c r="A889" s="4"/>
      <c r="B889" s="4"/>
      <c r="C889" s="4"/>
      <c r="P889" s="4"/>
    </row>
    <row r="890" spans="1:16">
      <c r="A890" s="4"/>
      <c r="B890" s="4"/>
      <c r="C890" s="4"/>
      <c r="P890" s="4"/>
    </row>
    <row r="891" spans="1:16">
      <c r="A891" s="4"/>
      <c r="B891" s="4"/>
      <c r="C891" s="4"/>
      <c r="P891" s="4"/>
    </row>
    <row r="892" spans="1:16">
      <c r="A892" s="4"/>
      <c r="B892" s="4"/>
      <c r="C892" s="4"/>
      <c r="P892" s="4"/>
    </row>
    <row r="893" spans="1:16">
      <c r="A893" s="4"/>
      <c r="B893" s="4"/>
      <c r="C893" s="4"/>
      <c r="P893" s="4"/>
    </row>
    <row r="894" spans="1:16">
      <c r="A894" s="4"/>
      <c r="B894" s="4"/>
      <c r="C894" s="4"/>
      <c r="P894" s="4"/>
    </row>
    <row r="895" spans="1:16">
      <c r="A895" s="4"/>
      <c r="B895" s="4"/>
      <c r="C895" s="4"/>
      <c r="P895" s="4"/>
    </row>
    <row r="896" spans="1:16">
      <c r="A896" s="4"/>
      <c r="B896" s="4"/>
      <c r="C896" s="4"/>
      <c r="P896" s="4"/>
    </row>
    <row r="897" spans="1:16">
      <c r="A897" s="4"/>
      <c r="B897" s="4"/>
      <c r="C897" s="4"/>
      <c r="P897" s="4"/>
    </row>
    <row r="898" spans="1:16">
      <c r="A898" s="4"/>
      <c r="B898" s="4"/>
      <c r="C898" s="4"/>
      <c r="P898" s="4"/>
    </row>
    <row r="899" spans="1:16">
      <c r="A899" s="4"/>
      <c r="B899" s="4"/>
      <c r="C899" s="4"/>
      <c r="P899" s="4"/>
    </row>
    <row r="900" spans="1:16">
      <c r="A900" s="4"/>
      <c r="B900" s="4"/>
      <c r="C900" s="4"/>
      <c r="P900" s="4"/>
    </row>
    <row r="901" spans="1:16">
      <c r="A901" s="4"/>
      <c r="B901" s="4"/>
      <c r="C901" s="4"/>
      <c r="P901" s="4"/>
    </row>
    <row r="902" spans="1:16">
      <c r="A902" s="4"/>
      <c r="B902" s="4"/>
      <c r="C902" s="4"/>
      <c r="P902" s="4"/>
    </row>
    <row r="903" spans="1:16">
      <c r="A903" s="4"/>
      <c r="B903" s="4"/>
      <c r="C903" s="4"/>
      <c r="P903" s="4"/>
    </row>
    <row r="904" spans="1:16">
      <c r="A904" s="4"/>
      <c r="B904" s="4"/>
      <c r="C904" s="4"/>
      <c r="P904" s="4"/>
    </row>
    <row r="905" spans="1:16">
      <c r="A905" s="4"/>
      <c r="B905" s="4"/>
      <c r="C905" s="4"/>
      <c r="P905" s="4"/>
    </row>
    <row r="906" spans="1:16">
      <c r="A906" s="4"/>
      <c r="B906" s="4"/>
      <c r="C906" s="4"/>
      <c r="P906" s="4"/>
    </row>
    <row r="907" spans="1:16">
      <c r="A907" s="4"/>
      <c r="B907" s="4"/>
      <c r="C907" s="4"/>
      <c r="P907" s="4"/>
    </row>
    <row r="908" spans="1:16">
      <c r="A908" s="4"/>
      <c r="B908" s="4"/>
      <c r="C908" s="4"/>
      <c r="P908" s="4"/>
    </row>
    <row r="909" spans="1:16">
      <c r="A909" s="4"/>
      <c r="B909" s="4"/>
      <c r="C909" s="4"/>
      <c r="P909" s="4"/>
    </row>
    <row r="910" spans="1:16">
      <c r="A910" s="4"/>
      <c r="B910" s="4"/>
      <c r="C910" s="4"/>
      <c r="P910" s="4"/>
    </row>
    <row r="911" spans="1:16">
      <c r="A911" s="4"/>
      <c r="B911" s="4"/>
      <c r="C911" s="4"/>
      <c r="P911" s="4"/>
    </row>
    <row r="912" spans="1:16">
      <c r="A912" s="4"/>
      <c r="B912" s="4"/>
      <c r="C912" s="4"/>
      <c r="P912" s="4"/>
    </row>
    <row r="913" spans="1:16">
      <c r="A913" s="4"/>
      <c r="B913" s="4"/>
      <c r="C913" s="4"/>
      <c r="P913" s="4"/>
    </row>
    <row r="914" spans="1:16">
      <c r="A914" s="4"/>
      <c r="B914" s="4"/>
      <c r="C914" s="4"/>
      <c r="P914" s="4"/>
    </row>
    <row r="915" spans="1:16">
      <c r="A915" s="4"/>
      <c r="B915" s="4"/>
      <c r="C915" s="4"/>
      <c r="P915" s="4"/>
    </row>
    <row r="916" spans="1:16">
      <c r="A916" s="4"/>
      <c r="B916" s="4"/>
      <c r="C916" s="4"/>
      <c r="P916" s="4"/>
    </row>
    <row r="917" spans="1:16">
      <c r="A917" s="4"/>
      <c r="B917" s="4"/>
      <c r="C917" s="4"/>
      <c r="P917" s="4"/>
    </row>
    <row r="918" spans="1:16">
      <c r="A918" s="4"/>
      <c r="B918" s="4"/>
      <c r="C918" s="4"/>
      <c r="P918" s="4"/>
    </row>
    <row r="919" spans="1:16">
      <c r="A919" s="4"/>
      <c r="B919" s="4"/>
      <c r="C919" s="4"/>
      <c r="P919" s="4"/>
    </row>
    <row r="920" spans="1:16">
      <c r="A920" s="4"/>
      <c r="B920" s="4"/>
      <c r="C920" s="4"/>
      <c r="P920" s="4"/>
    </row>
    <row r="921" spans="1:16">
      <c r="A921" s="4"/>
      <c r="B921" s="4"/>
      <c r="C921" s="4"/>
      <c r="P921" s="4"/>
    </row>
    <row r="922" spans="1:16">
      <c r="A922" s="4"/>
      <c r="B922" s="4"/>
      <c r="C922" s="4"/>
      <c r="P922" s="4"/>
    </row>
    <row r="923" spans="1:16">
      <c r="A923" s="4"/>
      <c r="B923" s="4"/>
      <c r="C923" s="4"/>
      <c r="P923" s="4"/>
    </row>
    <row r="924" spans="1:16">
      <c r="A924" s="4"/>
      <c r="B924" s="4"/>
      <c r="C924" s="4"/>
      <c r="P924" s="4"/>
    </row>
    <row r="925" spans="1:16">
      <c r="A925" s="4"/>
      <c r="B925" s="4"/>
      <c r="C925" s="4"/>
      <c r="P925" s="4"/>
    </row>
    <row r="926" spans="1:16">
      <c r="A926" s="4"/>
      <c r="B926" s="4"/>
      <c r="C926" s="4"/>
      <c r="P926" s="4"/>
    </row>
    <row r="927" spans="1:16">
      <c r="A927" s="4"/>
      <c r="B927" s="4"/>
      <c r="C927" s="4"/>
      <c r="P927" s="4"/>
    </row>
    <row r="928" spans="1:16">
      <c r="A928" s="4"/>
      <c r="B928" s="4"/>
      <c r="C928" s="4"/>
      <c r="P928" s="4"/>
    </row>
    <row r="929" spans="1:16">
      <c r="A929" s="4"/>
      <c r="B929" s="4"/>
      <c r="C929" s="4"/>
      <c r="P929" s="4"/>
    </row>
    <row r="930" spans="1:16">
      <c r="A930" s="4"/>
      <c r="B930" s="4"/>
      <c r="C930" s="4"/>
      <c r="P930" s="4"/>
    </row>
    <row r="931" spans="1:16">
      <c r="A931" s="4"/>
      <c r="B931" s="4"/>
      <c r="C931" s="4"/>
      <c r="P931" s="4"/>
    </row>
    <row r="932" spans="1:16">
      <c r="A932" s="4"/>
      <c r="B932" s="4"/>
      <c r="C932" s="4"/>
      <c r="P932" s="4"/>
    </row>
    <row r="933" spans="1:16">
      <c r="A933" s="4"/>
      <c r="B933" s="4"/>
      <c r="C933" s="4"/>
      <c r="P933" s="4"/>
    </row>
    <row r="934" spans="1:16">
      <c r="A934" s="4"/>
      <c r="B934" s="4"/>
      <c r="C934" s="4"/>
      <c r="P934" s="4"/>
    </row>
    <row r="935" spans="1:16">
      <c r="A935" s="4"/>
      <c r="B935" s="4"/>
      <c r="C935" s="4"/>
      <c r="P935" s="4"/>
    </row>
    <row r="936" spans="1:16">
      <c r="A936" s="4"/>
      <c r="B936" s="4"/>
      <c r="C936" s="4"/>
      <c r="P936" s="4"/>
    </row>
    <row r="937" spans="1:16">
      <c r="A937" s="4"/>
      <c r="B937" s="4"/>
      <c r="C937" s="4"/>
      <c r="P937" s="4"/>
    </row>
    <row r="938" spans="1:16">
      <c r="A938" s="4"/>
      <c r="B938" s="4"/>
      <c r="C938" s="4"/>
      <c r="P938" s="4"/>
    </row>
    <row r="939" spans="1:16">
      <c r="A939" s="4"/>
      <c r="B939" s="4"/>
      <c r="C939" s="4"/>
      <c r="P939" s="4"/>
    </row>
    <row r="940" spans="1:16">
      <c r="A940" s="4"/>
      <c r="B940" s="4"/>
      <c r="C940" s="4"/>
      <c r="P940" s="4"/>
    </row>
    <row r="941" spans="1:16">
      <c r="A941" s="4"/>
      <c r="B941" s="4"/>
      <c r="C941" s="4"/>
      <c r="P941" s="4"/>
    </row>
    <row r="942" spans="1:16">
      <c r="A942" s="4"/>
      <c r="B942" s="4"/>
      <c r="C942" s="4"/>
      <c r="P942" s="4"/>
    </row>
    <row r="943" spans="1:16">
      <c r="A943" s="4"/>
      <c r="B943" s="4"/>
      <c r="C943" s="4"/>
      <c r="P943" s="4"/>
    </row>
    <row r="944" spans="1:16">
      <c r="A944" s="4"/>
      <c r="B944" s="4"/>
      <c r="C944" s="4"/>
      <c r="P944" s="4"/>
    </row>
    <row r="945" spans="1:16">
      <c r="A945" s="4"/>
      <c r="B945" s="4"/>
      <c r="C945" s="4"/>
      <c r="P945" s="4"/>
    </row>
    <row r="946" spans="1:16">
      <c r="A946" s="4"/>
      <c r="B946" s="4"/>
      <c r="C946" s="4"/>
      <c r="P946" s="4"/>
    </row>
    <row r="947" spans="1:16">
      <c r="A947" s="4"/>
      <c r="B947" s="4"/>
      <c r="C947" s="4"/>
      <c r="P947" s="4"/>
    </row>
    <row r="948" spans="1:16">
      <c r="A948" s="4"/>
      <c r="B948" s="4"/>
      <c r="C948" s="4"/>
      <c r="P948" s="4"/>
    </row>
    <row r="949" spans="1:16">
      <c r="A949" s="4"/>
      <c r="B949" s="4"/>
      <c r="C949" s="4"/>
      <c r="P949" s="4"/>
    </row>
    <row r="950" spans="1:16">
      <c r="A950" s="4"/>
      <c r="B950" s="4"/>
      <c r="C950" s="4"/>
      <c r="P950" s="4"/>
    </row>
    <row r="951" spans="1:16">
      <c r="A951" s="4"/>
      <c r="B951" s="4"/>
      <c r="C951" s="4"/>
      <c r="P951" s="4"/>
    </row>
    <row r="952" spans="1:16">
      <c r="A952" s="4"/>
      <c r="B952" s="4"/>
      <c r="C952" s="4"/>
      <c r="P952" s="4"/>
    </row>
    <row r="953" spans="1:16">
      <c r="A953" s="4"/>
      <c r="B953" s="4"/>
      <c r="C953" s="4"/>
      <c r="P953" s="4"/>
    </row>
    <row r="954" spans="1:16">
      <c r="A954" s="4"/>
      <c r="B954" s="4"/>
      <c r="C954" s="4"/>
      <c r="P954" s="4"/>
    </row>
    <row r="955" spans="1:16">
      <c r="A955" s="4"/>
      <c r="B955" s="4"/>
      <c r="C955" s="4"/>
      <c r="P955" s="4"/>
    </row>
    <row r="956" spans="1:16">
      <c r="A956" s="4"/>
      <c r="B956" s="4"/>
      <c r="C956" s="4"/>
      <c r="P956" s="4"/>
    </row>
    <row r="957" spans="1:16">
      <c r="A957" s="4"/>
      <c r="B957" s="4"/>
      <c r="C957" s="4"/>
      <c r="P957" s="4"/>
    </row>
    <row r="958" spans="1:16">
      <c r="A958" s="4"/>
      <c r="B958" s="4"/>
      <c r="C958" s="4"/>
      <c r="P958" s="4"/>
    </row>
    <row r="959" spans="1:16">
      <c r="A959" s="4"/>
      <c r="B959" s="4"/>
      <c r="C959" s="4"/>
      <c r="P959" s="4"/>
    </row>
    <row r="960" spans="1:16">
      <c r="A960" s="4"/>
      <c r="B960" s="4"/>
      <c r="C960" s="4"/>
      <c r="P960" s="4"/>
    </row>
    <row r="961" spans="1:16">
      <c r="A961" s="4"/>
      <c r="B961" s="4"/>
      <c r="C961" s="4"/>
      <c r="P961" s="4"/>
    </row>
    <row r="962" spans="1:16">
      <c r="A962" s="4"/>
      <c r="B962" s="4"/>
      <c r="C962" s="4"/>
      <c r="P962" s="4"/>
    </row>
    <row r="963" spans="1:16">
      <c r="A963" s="4"/>
      <c r="B963" s="4"/>
      <c r="C963" s="4"/>
      <c r="P963" s="4"/>
    </row>
    <row r="964" spans="1:16">
      <c r="A964" s="4"/>
      <c r="B964" s="4"/>
      <c r="C964" s="4"/>
      <c r="P964" s="4"/>
    </row>
    <row r="965" spans="1:16">
      <c r="A965" s="4"/>
      <c r="B965" s="4"/>
      <c r="C965" s="4"/>
      <c r="P965" s="4"/>
    </row>
    <row r="966" spans="1:16">
      <c r="A966" s="4"/>
      <c r="B966" s="4"/>
      <c r="C966" s="4"/>
      <c r="P966" s="4"/>
    </row>
    <row r="967" spans="1:16">
      <c r="A967" s="4"/>
      <c r="B967" s="4"/>
      <c r="C967" s="4"/>
      <c r="P967" s="4"/>
    </row>
    <row r="968" spans="1:16">
      <c r="A968" s="4"/>
      <c r="B968" s="4"/>
      <c r="C968" s="4"/>
      <c r="P968" s="4"/>
    </row>
    <row r="969" spans="1:16">
      <c r="A969" s="4"/>
      <c r="B969" s="4"/>
      <c r="C969" s="4"/>
      <c r="P969" s="4"/>
    </row>
    <row r="970" spans="1:16">
      <c r="A970" s="4"/>
      <c r="B970" s="4"/>
      <c r="C970" s="4"/>
      <c r="P970" s="4"/>
    </row>
    <row r="971" spans="1:16">
      <c r="A971" s="4"/>
      <c r="B971" s="4"/>
      <c r="C971" s="4"/>
      <c r="P971" s="4"/>
    </row>
    <row r="972" spans="1:16">
      <c r="A972" s="4"/>
      <c r="B972" s="4"/>
      <c r="C972" s="4"/>
      <c r="P972" s="4"/>
    </row>
    <row r="973" spans="1:16">
      <c r="A973" s="4"/>
      <c r="B973" s="4"/>
      <c r="C973" s="4"/>
      <c r="P973" s="4"/>
    </row>
    <row r="974" spans="1:16">
      <c r="A974" s="4"/>
      <c r="B974" s="4"/>
      <c r="C974" s="4"/>
      <c r="P974" s="4"/>
    </row>
    <row r="975" spans="1:16">
      <c r="A975" s="4"/>
      <c r="B975" s="4"/>
      <c r="C975" s="4"/>
      <c r="P975" s="4"/>
    </row>
    <row r="976" spans="1:16">
      <c r="A976" s="4"/>
      <c r="B976" s="4"/>
      <c r="C976" s="4"/>
      <c r="P976" s="4"/>
    </row>
    <row r="977" spans="1:16">
      <c r="A977" s="4"/>
      <c r="B977" s="4"/>
      <c r="C977" s="4"/>
      <c r="P977" s="4"/>
    </row>
    <row r="978" spans="1:16">
      <c r="A978" s="4"/>
      <c r="B978" s="4"/>
      <c r="C978" s="4"/>
      <c r="P978" s="4"/>
    </row>
    <row r="979" spans="1:16">
      <c r="A979" s="4"/>
      <c r="B979" s="4"/>
      <c r="C979" s="4"/>
      <c r="P979" s="4"/>
    </row>
    <row r="980" spans="1:16">
      <c r="A980" s="4"/>
      <c r="B980" s="4"/>
      <c r="C980" s="4"/>
      <c r="P980" s="4"/>
    </row>
    <row r="981" spans="1:16">
      <c r="A981" s="4"/>
      <c r="B981" s="4"/>
      <c r="C981" s="4"/>
      <c r="P981" s="4"/>
    </row>
    <row r="982" spans="1:16">
      <c r="A982" s="4"/>
      <c r="B982" s="4"/>
      <c r="C982" s="4"/>
      <c r="P982" s="4"/>
    </row>
    <row r="983" spans="1:16">
      <c r="A983" s="4"/>
      <c r="B983" s="4"/>
      <c r="C983" s="4"/>
      <c r="P983" s="4"/>
    </row>
    <row r="984" spans="1:16">
      <c r="A984" s="4"/>
      <c r="B984" s="4"/>
      <c r="C984" s="4"/>
      <c r="P984" s="4"/>
    </row>
    <row r="985" spans="1:16">
      <c r="A985" s="4"/>
      <c r="B985" s="4"/>
      <c r="C985" s="4"/>
      <c r="P985" s="4"/>
    </row>
    <row r="986" spans="1:16">
      <c r="A986" s="4"/>
      <c r="B986" s="4"/>
      <c r="C986" s="4"/>
      <c r="P986" s="4"/>
    </row>
    <row r="987" spans="1:16">
      <c r="A987" s="4"/>
      <c r="B987" s="4"/>
      <c r="C987" s="4"/>
      <c r="P987" s="4"/>
    </row>
    <row r="988" spans="1:16">
      <c r="A988" s="4"/>
      <c r="B988" s="4"/>
      <c r="C988" s="4"/>
      <c r="P988" s="4"/>
    </row>
    <row r="989" spans="1:16">
      <c r="A989" s="4"/>
      <c r="B989" s="4"/>
      <c r="C989" s="4"/>
      <c r="P989" s="4"/>
    </row>
    <row r="990" spans="1:16">
      <c r="A990" s="4"/>
      <c r="B990" s="4"/>
      <c r="C990" s="4"/>
      <c r="P990" s="4"/>
    </row>
    <row r="991" spans="1:16">
      <c r="A991" s="4"/>
      <c r="B991" s="4"/>
      <c r="C991" s="4"/>
      <c r="P991" s="4"/>
    </row>
    <row r="992" spans="1:16">
      <c r="A992" s="4"/>
      <c r="B992" s="4"/>
      <c r="C992" s="4"/>
      <c r="P992" s="4"/>
    </row>
    <row r="993" spans="1:16">
      <c r="A993" s="4"/>
      <c r="B993" s="4"/>
      <c r="C993" s="4"/>
      <c r="P993" s="4"/>
    </row>
    <row r="994" spans="1:16">
      <c r="A994" s="4"/>
      <c r="B994" s="4"/>
      <c r="C994" s="4"/>
      <c r="P994" s="4"/>
    </row>
    <row r="995" spans="1:16">
      <c r="A995" s="4"/>
      <c r="B995" s="4"/>
      <c r="C995" s="4"/>
      <c r="P995" s="4"/>
    </row>
    <row r="996" spans="1:16">
      <c r="A996" s="4"/>
      <c r="B996" s="4"/>
      <c r="C996" s="4"/>
      <c r="P996" s="4"/>
    </row>
    <row r="997" spans="1:16">
      <c r="A997" s="4"/>
      <c r="B997" s="4"/>
      <c r="C997" s="4"/>
      <c r="P997" s="4"/>
    </row>
    <row r="998" spans="1:16">
      <c r="A998" s="4"/>
      <c r="B998" s="4"/>
      <c r="C998" s="4"/>
      <c r="P998" s="4"/>
    </row>
    <row r="999" spans="1:16">
      <c r="A999" s="4"/>
      <c r="B999" s="4"/>
      <c r="C999" s="4"/>
      <c r="P999" s="4"/>
    </row>
    <row r="1000" spans="1:16">
      <c r="A1000" s="4"/>
      <c r="B1000" s="4"/>
      <c r="C1000" s="4"/>
      <c r="P1000" s="4"/>
    </row>
  </sheetData>
  <mergeCells count="12">
    <mergeCell ref="H52:I52"/>
    <mergeCell ref="H53:I53"/>
    <mergeCell ref="B20:C20"/>
    <mergeCell ref="B16:C16"/>
    <mergeCell ref="B19:C19"/>
    <mergeCell ref="I45:J45"/>
    <mergeCell ref="I44:J44"/>
    <mergeCell ref="E4:M4"/>
    <mergeCell ref="E5:M5"/>
    <mergeCell ref="E6:M6"/>
    <mergeCell ref="E7:M7"/>
    <mergeCell ref="E8:M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1000"/>
  <sheetViews>
    <sheetView showGridLines="0" workbookViewId="0"/>
  </sheetViews>
  <sheetFormatPr baseColWidth="10" defaultColWidth="15.140625" defaultRowHeight="15" customHeight="1"/>
  <cols>
    <col min="1" max="1" width="5.5703125" customWidth="1"/>
    <col min="2" max="2" width="8" customWidth="1"/>
    <col min="3" max="3" width="15.85546875" customWidth="1"/>
    <col min="4" max="4" width="5.28515625" customWidth="1"/>
    <col min="5" max="5" width="5.42578125" customWidth="1"/>
    <col min="6" max="6" width="6.42578125" customWidth="1"/>
    <col min="7" max="10" width="8" customWidth="1"/>
    <col min="11" max="11" width="13.42578125" customWidth="1"/>
    <col min="12" max="16" width="8" customWidth="1"/>
    <col min="17" max="26" width="7.5703125" customWidth="1"/>
  </cols>
  <sheetData>
    <row r="1" spans="1:26" ht="39.75" customHeight="1">
      <c r="A1" s="18"/>
      <c r="B1" s="18"/>
      <c r="C1" s="18"/>
      <c r="D1" s="18"/>
      <c r="E1" s="18"/>
      <c r="F1" s="77"/>
      <c r="G1" s="77"/>
      <c r="H1" s="77"/>
      <c r="I1" s="77"/>
      <c r="J1" s="77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39" customHeight="1">
      <c r="A2" s="18"/>
      <c r="B2" s="18"/>
      <c r="C2" s="90"/>
      <c r="D2" s="90"/>
      <c r="E2" s="90"/>
      <c r="F2" s="728" t="s">
        <v>49</v>
      </c>
      <c r="G2" s="724"/>
      <c r="H2" s="724"/>
      <c r="I2" s="724"/>
      <c r="J2" s="724"/>
      <c r="K2" s="724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8"/>
      <c r="C3" s="18"/>
      <c r="D3" s="116"/>
      <c r="E3" s="116"/>
      <c r="F3" s="729"/>
      <c r="G3" s="724"/>
      <c r="H3" s="724"/>
      <c r="I3" s="724"/>
      <c r="J3" s="724"/>
      <c r="K3" s="724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8"/>
      <c r="B4" s="18"/>
      <c r="C4" s="18"/>
      <c r="D4" s="116"/>
      <c r="E4" s="116"/>
      <c r="F4" s="729" t="s">
        <v>1</v>
      </c>
      <c r="G4" s="724"/>
      <c r="H4" s="724"/>
      <c r="I4" s="724"/>
      <c r="J4" s="724"/>
      <c r="K4" s="724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8"/>
      <c r="B5" s="18"/>
      <c r="C5" s="18"/>
      <c r="D5" s="116"/>
      <c r="E5" s="116"/>
      <c r="F5" s="729" t="s">
        <v>62</v>
      </c>
      <c r="G5" s="724"/>
      <c r="H5" s="724"/>
      <c r="I5" s="724"/>
      <c r="J5" s="724"/>
      <c r="K5" s="724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" customHeight="1">
      <c r="A6" s="18"/>
      <c r="B6" s="18"/>
      <c r="C6" s="18"/>
      <c r="D6" s="18"/>
      <c r="E6" s="18"/>
      <c r="F6" s="729" t="s">
        <v>2</v>
      </c>
      <c r="G6" s="724"/>
      <c r="H6" s="724"/>
      <c r="I6" s="724"/>
      <c r="J6" s="724"/>
      <c r="K6" s="724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26.25" customHeight="1">
      <c r="A7" s="18"/>
      <c r="B7" s="18"/>
      <c r="C7" s="153"/>
      <c r="D7" s="153"/>
      <c r="E7" s="153"/>
      <c r="F7" s="726" t="s">
        <v>71</v>
      </c>
      <c r="G7" s="724"/>
      <c r="H7" s="724"/>
      <c r="I7" s="724"/>
      <c r="J7" s="724"/>
      <c r="K7" s="724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9.5" customHeight="1">
      <c r="A8" s="18"/>
      <c r="B8" s="18"/>
      <c r="C8" s="153"/>
      <c r="D8" s="153"/>
      <c r="E8" s="153"/>
      <c r="F8" s="193"/>
      <c r="G8" s="193"/>
      <c r="H8" s="193"/>
      <c r="I8" s="193"/>
      <c r="J8" s="193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9.5" customHeight="1">
      <c r="A9" s="18"/>
      <c r="B9" s="18"/>
      <c r="C9" s="18"/>
      <c r="D9" s="18"/>
      <c r="E9" s="217" t="s">
        <v>90</v>
      </c>
      <c r="F9" s="727" t="s">
        <v>153</v>
      </c>
      <c r="G9" s="724"/>
      <c r="H9" s="724"/>
      <c r="I9" s="264"/>
      <c r="J9" s="264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9.5" customHeight="1">
      <c r="A10" s="18"/>
      <c r="B10" s="18"/>
      <c r="C10" s="18"/>
      <c r="D10" s="18"/>
      <c r="E10" s="217" t="s">
        <v>216</v>
      </c>
      <c r="F10" s="727" t="s">
        <v>217</v>
      </c>
      <c r="G10" s="724"/>
      <c r="H10" s="724"/>
      <c r="I10" s="264"/>
      <c r="J10" s="264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9.5" customHeight="1">
      <c r="A11" s="18"/>
      <c r="B11" s="18"/>
      <c r="C11" s="18"/>
      <c r="D11" s="18"/>
      <c r="E11" s="217" t="s">
        <v>218</v>
      </c>
      <c r="F11" s="727" t="s">
        <v>219</v>
      </c>
      <c r="G11" s="724"/>
      <c r="H11" s="724"/>
      <c r="I11" s="264"/>
      <c r="J11" s="264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9.5" customHeight="1">
      <c r="A12" s="18"/>
      <c r="B12" s="18"/>
      <c r="C12" s="18"/>
      <c r="D12" s="18"/>
      <c r="E12" s="217" t="s">
        <v>221</v>
      </c>
      <c r="F12" s="727" t="s">
        <v>222</v>
      </c>
      <c r="G12" s="724"/>
      <c r="H12" s="724"/>
      <c r="I12" s="724"/>
      <c r="J12" s="724"/>
      <c r="K12" s="724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9.5" customHeight="1">
      <c r="A13" s="18"/>
      <c r="B13" s="18"/>
      <c r="C13" s="18"/>
      <c r="D13" s="18"/>
      <c r="E13" s="217" t="s">
        <v>225</v>
      </c>
      <c r="F13" s="727" t="s">
        <v>226</v>
      </c>
      <c r="G13" s="724"/>
      <c r="H13" s="724"/>
      <c r="I13" s="281"/>
      <c r="J13" s="281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9.5" customHeight="1">
      <c r="A14" s="18"/>
      <c r="B14" s="18"/>
      <c r="C14" s="18"/>
      <c r="D14" s="18"/>
      <c r="E14" s="217" t="s">
        <v>236</v>
      </c>
      <c r="F14" s="727" t="s">
        <v>237</v>
      </c>
      <c r="G14" s="724"/>
      <c r="H14" s="724"/>
      <c r="I14" s="281"/>
      <c r="J14" s="281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9.5" customHeight="1">
      <c r="A15" s="18"/>
      <c r="B15" s="18"/>
      <c r="C15" s="18"/>
      <c r="D15" s="18"/>
      <c r="E15" s="217" t="s">
        <v>238</v>
      </c>
      <c r="F15" s="727" t="s">
        <v>239</v>
      </c>
      <c r="G15" s="724"/>
      <c r="H15" s="724"/>
      <c r="I15" s="724"/>
      <c r="J15" s="724"/>
      <c r="K15" s="724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9.5" customHeight="1">
      <c r="A16" s="18"/>
      <c r="B16" s="18"/>
      <c r="C16" s="18"/>
      <c r="D16" s="18"/>
      <c r="E16" s="217" t="s">
        <v>241</v>
      </c>
      <c r="F16" s="727" t="s">
        <v>242</v>
      </c>
      <c r="G16" s="724"/>
      <c r="H16" s="724"/>
      <c r="I16" s="724"/>
      <c r="J16" s="724"/>
      <c r="K16" s="724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9.5" customHeight="1">
      <c r="A17" s="18"/>
      <c r="B17" s="18"/>
      <c r="C17" s="18"/>
      <c r="D17" s="18"/>
      <c r="E17" s="217" t="s">
        <v>243</v>
      </c>
      <c r="F17" s="727" t="s">
        <v>244</v>
      </c>
      <c r="G17" s="724"/>
      <c r="H17" s="724"/>
      <c r="I17" s="724"/>
      <c r="J17" s="724"/>
      <c r="K17" s="724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9.5" customHeight="1">
      <c r="A18" s="18"/>
      <c r="B18" s="18"/>
      <c r="C18" s="18"/>
      <c r="D18" s="18"/>
      <c r="E18" s="217" t="s">
        <v>245</v>
      </c>
      <c r="F18" s="727" t="s">
        <v>246</v>
      </c>
      <c r="G18" s="724"/>
      <c r="H18" s="724"/>
      <c r="I18" s="724"/>
      <c r="J18" s="724"/>
      <c r="K18" s="724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9.5" customHeight="1">
      <c r="A19" s="18"/>
      <c r="B19" s="18"/>
      <c r="C19" s="18"/>
      <c r="D19" s="18"/>
      <c r="E19" s="217" t="s">
        <v>247</v>
      </c>
      <c r="F19" s="727" t="s">
        <v>248</v>
      </c>
      <c r="G19" s="724"/>
      <c r="H19" s="724"/>
      <c r="I19" s="724"/>
      <c r="J19" s="724"/>
      <c r="K19" s="724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9.5" customHeight="1">
      <c r="A20" s="18"/>
      <c r="B20" s="18"/>
      <c r="C20" s="18"/>
      <c r="D20" s="18"/>
      <c r="E20" s="217" t="s">
        <v>249</v>
      </c>
      <c r="F20" s="727" t="s">
        <v>250</v>
      </c>
      <c r="G20" s="724"/>
      <c r="H20" s="724"/>
      <c r="I20" s="724"/>
      <c r="J20" s="287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9.5" customHeight="1">
      <c r="A21" s="18"/>
      <c r="B21" s="18"/>
      <c r="C21" s="18"/>
      <c r="D21" s="18"/>
      <c r="E21" s="217" t="s">
        <v>251</v>
      </c>
      <c r="F21" s="727" t="s">
        <v>252</v>
      </c>
      <c r="G21" s="724"/>
      <c r="H21" s="724"/>
      <c r="I21" s="724"/>
      <c r="J21" s="264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9.5" customHeight="1">
      <c r="A22" s="18"/>
      <c r="B22" s="18"/>
      <c r="C22" s="18"/>
      <c r="D22" s="18"/>
      <c r="E22" s="217" t="s">
        <v>253</v>
      </c>
      <c r="F22" s="727" t="s">
        <v>254</v>
      </c>
      <c r="G22" s="724"/>
      <c r="H22" s="724"/>
      <c r="I22" s="724"/>
      <c r="J22" s="264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9.5" customHeight="1">
      <c r="A23" s="18"/>
      <c r="B23" s="18"/>
      <c r="C23" s="18"/>
      <c r="D23" s="18"/>
      <c r="E23" s="217" t="s">
        <v>255</v>
      </c>
      <c r="F23" s="727" t="s">
        <v>256</v>
      </c>
      <c r="G23" s="724"/>
      <c r="H23" s="724"/>
      <c r="I23" s="724"/>
      <c r="J23" s="264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9.5" customHeight="1">
      <c r="A24" s="18"/>
      <c r="B24" s="18"/>
      <c r="C24" s="18"/>
      <c r="D24" s="18"/>
      <c r="E24" s="217" t="s">
        <v>257</v>
      </c>
      <c r="F24" s="727" t="s">
        <v>259</v>
      </c>
      <c r="G24" s="724"/>
      <c r="H24" s="724"/>
      <c r="I24" s="724"/>
      <c r="J24" s="264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9.5" customHeight="1">
      <c r="A25" s="18"/>
      <c r="B25" s="18"/>
      <c r="C25" s="18"/>
      <c r="D25" s="18"/>
      <c r="E25" s="217" t="s">
        <v>260</v>
      </c>
      <c r="F25" s="727" t="s">
        <v>261</v>
      </c>
      <c r="G25" s="724"/>
      <c r="H25" s="724"/>
      <c r="I25" s="724"/>
      <c r="J25" s="264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9.5" customHeight="1">
      <c r="A26" s="18"/>
      <c r="B26" s="18"/>
      <c r="C26" s="18"/>
      <c r="D26" s="18"/>
      <c r="E26" s="217" t="s">
        <v>262</v>
      </c>
      <c r="F26" s="727" t="s">
        <v>263</v>
      </c>
      <c r="G26" s="724"/>
      <c r="H26" s="724"/>
      <c r="I26" s="724"/>
      <c r="J26" s="264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4.25" customHeight="1">
      <c r="A27" s="18"/>
      <c r="B27" s="18"/>
      <c r="C27" s="18"/>
      <c r="D27" s="18"/>
      <c r="E27" s="300"/>
      <c r="F27" s="18"/>
      <c r="G27" s="18"/>
      <c r="H27" s="18"/>
      <c r="I27" s="18"/>
      <c r="J27" s="301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>
      <c r="A28" s="18"/>
      <c r="B28" s="18"/>
      <c r="C28" s="18"/>
      <c r="D28" s="18"/>
      <c r="E28" s="300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24">
    <mergeCell ref="F26:I26"/>
    <mergeCell ref="F22:I22"/>
    <mergeCell ref="F25:I25"/>
    <mergeCell ref="F23:I23"/>
    <mergeCell ref="F24:I24"/>
    <mergeCell ref="F18:K18"/>
    <mergeCell ref="F19:K19"/>
    <mergeCell ref="F16:K16"/>
    <mergeCell ref="F17:K17"/>
    <mergeCell ref="F21:I21"/>
    <mergeCell ref="F20:I20"/>
    <mergeCell ref="F13:H13"/>
    <mergeCell ref="F15:K15"/>
    <mergeCell ref="F2:K2"/>
    <mergeCell ref="F3:K3"/>
    <mergeCell ref="F4:K4"/>
    <mergeCell ref="F5:K5"/>
    <mergeCell ref="F6:K6"/>
    <mergeCell ref="F14:H14"/>
    <mergeCell ref="F7:K7"/>
    <mergeCell ref="F9:H9"/>
    <mergeCell ref="F10:H10"/>
    <mergeCell ref="F11:H11"/>
    <mergeCell ref="F12:K12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:O1000"/>
  <sheetViews>
    <sheetView workbookViewId="0"/>
  </sheetViews>
  <sheetFormatPr baseColWidth="10" defaultColWidth="15.140625" defaultRowHeight="15" customHeight="1"/>
  <cols>
    <col min="1" max="4" width="7.5703125" customWidth="1"/>
    <col min="5" max="5" width="7.140625" customWidth="1"/>
    <col min="6" max="15" width="6.42578125" customWidth="1"/>
    <col min="16" max="26" width="7.5703125" customWidth="1"/>
  </cols>
  <sheetData>
    <row r="1" spans="5:15"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5:15"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5:15" ht="15.75" customHeight="1"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5:15" ht="15.75" customHeight="1">
      <c r="E4" s="9"/>
      <c r="F4" s="10"/>
      <c r="G4" s="10"/>
      <c r="H4" s="10"/>
      <c r="I4" s="10"/>
      <c r="J4" s="10"/>
      <c r="K4" s="10"/>
      <c r="L4" s="10"/>
      <c r="M4" s="10"/>
      <c r="N4" s="10"/>
      <c r="O4" s="10"/>
    </row>
    <row r="5" spans="5:15">
      <c r="E5" s="12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5:15" ht="15.75" customHeight="1">
      <c r="E6" s="772" t="s">
        <v>0</v>
      </c>
      <c r="F6" s="724"/>
      <c r="G6" s="724"/>
      <c r="H6" s="724"/>
      <c r="I6" s="724"/>
      <c r="J6" s="724"/>
      <c r="K6" s="724"/>
      <c r="L6" s="724"/>
      <c r="M6" s="724"/>
      <c r="N6" s="724"/>
      <c r="O6" s="724"/>
    </row>
    <row r="7" spans="5:15" ht="15.75" customHeight="1">
      <c r="E7" s="772" t="s">
        <v>1</v>
      </c>
      <c r="F7" s="724"/>
      <c r="G7" s="724"/>
      <c r="H7" s="724"/>
      <c r="I7" s="724"/>
      <c r="J7" s="724"/>
      <c r="K7" s="724"/>
      <c r="L7" s="724"/>
      <c r="M7" s="724"/>
      <c r="N7" s="724"/>
      <c r="O7" s="724"/>
    </row>
    <row r="8" spans="5:15" ht="15.75" customHeight="1">
      <c r="E8" s="772" t="s">
        <v>2</v>
      </c>
      <c r="F8" s="724"/>
      <c r="G8" s="724"/>
      <c r="H8" s="724"/>
      <c r="I8" s="724"/>
      <c r="J8" s="724"/>
      <c r="K8" s="724"/>
      <c r="L8" s="724"/>
      <c r="M8" s="724"/>
      <c r="N8" s="724"/>
      <c r="O8" s="724"/>
    </row>
    <row r="9" spans="5:15">
      <c r="E9" s="764"/>
      <c r="F9" s="724"/>
      <c r="G9" s="724"/>
      <c r="H9" s="724"/>
      <c r="I9" s="724"/>
      <c r="J9" s="724"/>
      <c r="K9" s="724"/>
      <c r="L9" s="724"/>
      <c r="M9" s="724"/>
      <c r="N9" s="59"/>
      <c r="O9" s="59"/>
    </row>
    <row r="10" spans="5:15" ht="15.75" customHeight="1">
      <c r="E10" s="772"/>
      <c r="F10" s="724"/>
      <c r="G10" s="724"/>
      <c r="H10" s="724"/>
      <c r="I10" s="724"/>
      <c r="J10" s="724"/>
      <c r="K10" s="724"/>
      <c r="L10" s="724"/>
      <c r="M10" s="724"/>
      <c r="N10" s="724"/>
      <c r="O10" s="724"/>
    </row>
    <row r="11" spans="5:15" ht="22.5" customHeight="1">
      <c r="E11" s="866" t="s">
        <v>47</v>
      </c>
      <c r="F11" s="748"/>
      <c r="G11" s="748"/>
      <c r="H11" s="748"/>
      <c r="I11" s="748"/>
      <c r="J11" s="748"/>
      <c r="K11" s="748"/>
      <c r="L11" s="748"/>
      <c r="M11" s="748"/>
      <c r="N11" s="748"/>
      <c r="O11" s="748"/>
    </row>
    <row r="12" spans="5:15" ht="15.75" customHeight="1"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</row>
    <row r="13" spans="5:15"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</row>
    <row r="14" spans="5:15" ht="19.5" customHeight="1"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</row>
    <row r="15" spans="5:15" ht="12" customHeight="1">
      <c r="E15" s="9"/>
      <c r="F15" s="10"/>
      <c r="G15" s="10"/>
      <c r="H15" s="10"/>
      <c r="I15" s="10"/>
      <c r="J15" s="10"/>
      <c r="K15" s="10"/>
      <c r="L15" s="10"/>
      <c r="M15" s="10"/>
      <c r="N15" s="10"/>
      <c r="O15" s="10"/>
    </row>
    <row r="16" spans="5:15">
      <c r="E16" s="12"/>
      <c r="F16" s="13"/>
      <c r="G16" s="13"/>
      <c r="H16" s="13"/>
      <c r="I16" s="13"/>
      <c r="J16" s="13"/>
      <c r="K16" s="13"/>
      <c r="L16" s="13"/>
      <c r="M16" s="13"/>
      <c r="N16" s="13"/>
      <c r="O16" s="13"/>
    </row>
    <row r="17" spans="5:15" ht="15.75" customHeight="1">
      <c r="E17" s="772" t="s">
        <v>0</v>
      </c>
      <c r="F17" s="724"/>
      <c r="G17" s="724"/>
      <c r="H17" s="724"/>
      <c r="I17" s="724"/>
      <c r="J17" s="724"/>
      <c r="K17" s="724"/>
      <c r="L17" s="724"/>
      <c r="M17" s="724"/>
      <c r="N17" s="724"/>
      <c r="O17" s="724"/>
    </row>
    <row r="18" spans="5:15" ht="15.75" customHeight="1">
      <c r="E18" s="772" t="s">
        <v>1</v>
      </c>
      <c r="F18" s="724"/>
      <c r="G18" s="724"/>
      <c r="H18" s="724"/>
      <c r="I18" s="724"/>
      <c r="J18" s="724"/>
      <c r="K18" s="724"/>
      <c r="L18" s="724"/>
      <c r="M18" s="724"/>
      <c r="N18" s="724"/>
      <c r="O18" s="724"/>
    </row>
    <row r="19" spans="5:15" ht="15.75" customHeight="1">
      <c r="E19" s="772" t="s">
        <v>2</v>
      </c>
      <c r="F19" s="724"/>
      <c r="G19" s="724"/>
      <c r="H19" s="724"/>
      <c r="I19" s="724"/>
      <c r="J19" s="724"/>
      <c r="K19" s="724"/>
      <c r="L19" s="724"/>
      <c r="M19" s="724"/>
      <c r="N19" s="724"/>
      <c r="O19" s="724"/>
    </row>
    <row r="20" spans="5:15">
      <c r="E20" s="764"/>
      <c r="F20" s="724"/>
      <c r="G20" s="724"/>
      <c r="H20" s="724"/>
      <c r="I20" s="724"/>
      <c r="J20" s="724"/>
      <c r="K20" s="724"/>
      <c r="L20" s="724"/>
      <c r="M20" s="724"/>
      <c r="N20" s="59"/>
      <c r="O20" s="59"/>
    </row>
    <row r="21" spans="5:15" ht="15.75" customHeight="1">
      <c r="E21" s="772"/>
      <c r="F21" s="724"/>
      <c r="G21" s="724"/>
      <c r="H21" s="724"/>
      <c r="I21" s="724"/>
      <c r="J21" s="724"/>
      <c r="K21" s="724"/>
      <c r="L21" s="724"/>
      <c r="M21" s="724"/>
      <c r="N21" s="724"/>
      <c r="O21" s="724"/>
    </row>
    <row r="22" spans="5:15" ht="25.5" customHeight="1">
      <c r="E22" s="866" t="s">
        <v>53</v>
      </c>
      <c r="F22" s="748"/>
      <c r="G22" s="748"/>
      <c r="H22" s="748"/>
      <c r="I22" s="748"/>
      <c r="J22" s="748"/>
      <c r="K22" s="748"/>
      <c r="L22" s="748"/>
      <c r="M22" s="748"/>
      <c r="N22" s="748"/>
      <c r="O22" s="748"/>
    </row>
    <row r="23" spans="5:15" ht="15.75" customHeight="1"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</row>
    <row r="24" spans="5:15" ht="15.75" customHeight="1"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</row>
    <row r="25" spans="5:15" ht="15.75" customHeight="1">
      <c r="E25" s="9"/>
      <c r="F25" s="10"/>
      <c r="G25" s="10"/>
      <c r="H25" s="10"/>
      <c r="I25" s="10"/>
      <c r="J25" s="10"/>
      <c r="K25" s="10"/>
      <c r="L25" s="10"/>
      <c r="M25" s="10"/>
      <c r="N25" s="10"/>
      <c r="O25" s="10"/>
    </row>
    <row r="26" spans="5:15">
      <c r="E26" s="12"/>
      <c r="F26" s="13"/>
      <c r="G26" s="13"/>
      <c r="H26" s="13"/>
      <c r="I26" s="13"/>
      <c r="J26" s="13"/>
      <c r="K26" s="13"/>
      <c r="L26" s="13"/>
      <c r="M26" s="13"/>
      <c r="N26" s="13"/>
      <c r="O26" s="13"/>
    </row>
    <row r="27" spans="5:15" ht="15.75" customHeight="1">
      <c r="E27" s="772" t="s">
        <v>0</v>
      </c>
      <c r="F27" s="724"/>
      <c r="G27" s="724"/>
      <c r="H27" s="724"/>
      <c r="I27" s="724"/>
      <c r="J27" s="724"/>
      <c r="K27" s="724"/>
      <c r="L27" s="724"/>
      <c r="M27" s="724"/>
      <c r="N27" s="724"/>
      <c r="O27" s="724"/>
    </row>
    <row r="28" spans="5:15" ht="15.75" customHeight="1">
      <c r="E28" s="772" t="s">
        <v>1</v>
      </c>
      <c r="F28" s="724"/>
      <c r="G28" s="724"/>
      <c r="H28" s="724"/>
      <c r="I28" s="724"/>
      <c r="J28" s="724"/>
      <c r="K28" s="724"/>
      <c r="L28" s="724"/>
      <c r="M28" s="724"/>
      <c r="N28" s="724"/>
      <c r="O28" s="724"/>
    </row>
    <row r="29" spans="5:15" ht="15.75" customHeight="1">
      <c r="E29" s="772" t="s">
        <v>2</v>
      </c>
      <c r="F29" s="724"/>
      <c r="G29" s="724"/>
      <c r="H29" s="724"/>
      <c r="I29" s="724"/>
      <c r="J29" s="724"/>
      <c r="K29" s="724"/>
      <c r="L29" s="724"/>
      <c r="M29" s="724"/>
      <c r="N29" s="724"/>
      <c r="O29" s="724"/>
    </row>
    <row r="30" spans="5:15">
      <c r="E30" s="764"/>
      <c r="F30" s="724"/>
      <c r="G30" s="724"/>
      <c r="H30" s="724"/>
      <c r="I30" s="724"/>
      <c r="J30" s="724"/>
      <c r="K30" s="724"/>
      <c r="L30" s="724"/>
      <c r="M30" s="724"/>
      <c r="N30" s="59"/>
      <c r="O30" s="59"/>
    </row>
    <row r="31" spans="5:15" ht="15.75" customHeight="1">
      <c r="E31" s="867" t="s">
        <v>54</v>
      </c>
      <c r="F31" s="724"/>
      <c r="G31" s="724"/>
      <c r="H31" s="724"/>
      <c r="I31" s="724"/>
      <c r="J31" s="724"/>
      <c r="K31" s="724"/>
      <c r="L31" s="724"/>
      <c r="M31" s="724"/>
      <c r="N31" s="724"/>
      <c r="O31" s="724"/>
    </row>
    <row r="32" spans="5:15" ht="15.75" customHeight="1">
      <c r="E32" s="847"/>
      <c r="F32" s="724"/>
      <c r="G32" s="724"/>
      <c r="H32" s="724"/>
      <c r="I32" s="724"/>
      <c r="J32" s="724"/>
      <c r="K32" s="724"/>
      <c r="L32" s="724"/>
      <c r="M32" s="724"/>
      <c r="N32" s="724"/>
      <c r="O32" s="724"/>
    </row>
    <row r="33" spans="5:15" ht="15.75" customHeight="1"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</row>
    <row r="34" spans="5:15" ht="15.75" customHeight="1"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</row>
    <row r="35" spans="5:15" ht="15.75" customHeight="1">
      <c r="E35" s="9"/>
      <c r="F35" s="10"/>
      <c r="G35" s="10"/>
      <c r="H35" s="10"/>
      <c r="I35" s="10"/>
      <c r="J35" s="10"/>
      <c r="K35" s="10"/>
      <c r="L35" s="10"/>
      <c r="M35" s="10"/>
      <c r="N35" s="10"/>
      <c r="O35" s="10"/>
    </row>
    <row r="36" spans="5:15">
      <c r="E36" s="12"/>
      <c r="F36" s="13"/>
      <c r="G36" s="13"/>
      <c r="H36" s="13"/>
      <c r="I36" s="13"/>
      <c r="J36" s="13"/>
      <c r="K36" s="13"/>
      <c r="L36" s="13"/>
      <c r="M36" s="13"/>
      <c r="N36" s="13"/>
      <c r="O36" s="13"/>
    </row>
    <row r="37" spans="5:15" ht="15.75" customHeight="1">
      <c r="E37" s="772" t="s">
        <v>0</v>
      </c>
      <c r="F37" s="724"/>
      <c r="G37" s="724"/>
      <c r="H37" s="724"/>
      <c r="I37" s="724"/>
      <c r="J37" s="724"/>
      <c r="K37" s="724"/>
      <c r="L37" s="724"/>
      <c r="M37" s="724"/>
      <c r="N37" s="724"/>
      <c r="O37" s="724"/>
    </row>
    <row r="38" spans="5:15" ht="15.75" customHeight="1">
      <c r="E38" s="772" t="s">
        <v>1</v>
      </c>
      <c r="F38" s="724"/>
      <c r="G38" s="724"/>
      <c r="H38" s="724"/>
      <c r="I38" s="724"/>
      <c r="J38" s="724"/>
      <c r="K38" s="724"/>
      <c r="L38" s="724"/>
      <c r="M38" s="724"/>
      <c r="N38" s="724"/>
      <c r="O38" s="724"/>
    </row>
    <row r="39" spans="5:15" ht="15.75" customHeight="1">
      <c r="E39" s="772" t="s">
        <v>2</v>
      </c>
      <c r="F39" s="724"/>
      <c r="G39" s="724"/>
      <c r="H39" s="724"/>
      <c r="I39" s="724"/>
      <c r="J39" s="724"/>
      <c r="K39" s="724"/>
      <c r="L39" s="724"/>
      <c r="M39" s="724"/>
      <c r="N39" s="724"/>
      <c r="O39" s="724"/>
    </row>
    <row r="40" spans="5:15">
      <c r="E40" s="764"/>
      <c r="F40" s="724"/>
      <c r="G40" s="724"/>
      <c r="H40" s="724"/>
      <c r="I40" s="724"/>
      <c r="J40" s="724"/>
      <c r="K40" s="724"/>
      <c r="L40" s="724"/>
      <c r="M40" s="724"/>
      <c r="N40" s="59"/>
      <c r="O40" s="59"/>
    </row>
    <row r="41" spans="5:15" ht="15.75" customHeight="1">
      <c r="E41" s="865" t="s">
        <v>69</v>
      </c>
      <c r="F41" s="724"/>
      <c r="G41" s="724"/>
      <c r="H41" s="724"/>
      <c r="I41" s="724"/>
      <c r="J41" s="724"/>
      <c r="K41" s="724"/>
      <c r="L41" s="724"/>
      <c r="M41" s="724"/>
      <c r="N41" s="724"/>
      <c r="O41" s="724"/>
    </row>
    <row r="42" spans="5:15" ht="15.75" customHeight="1">
      <c r="E42" s="847"/>
      <c r="F42" s="724"/>
      <c r="G42" s="724"/>
      <c r="H42" s="724"/>
      <c r="I42" s="724"/>
      <c r="J42" s="724"/>
      <c r="K42" s="724"/>
      <c r="L42" s="724"/>
      <c r="M42" s="724"/>
      <c r="N42" s="724"/>
      <c r="O42" s="724"/>
    </row>
    <row r="43" spans="5:15" ht="15.75" customHeight="1"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</row>
    <row r="44" spans="5:15" ht="15.75" customHeight="1"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</row>
    <row r="45" spans="5:15" ht="15.75" customHeight="1">
      <c r="E45" s="9"/>
      <c r="F45" s="10"/>
      <c r="G45" s="10"/>
      <c r="H45" s="10"/>
      <c r="I45" s="10"/>
      <c r="J45" s="10"/>
      <c r="K45" s="10"/>
      <c r="L45" s="10"/>
      <c r="M45" s="10"/>
      <c r="N45" s="10"/>
      <c r="O45" s="10"/>
    </row>
    <row r="46" spans="5:15">
      <c r="E46" s="12"/>
      <c r="F46" s="13"/>
      <c r="G46" s="13"/>
      <c r="H46" s="13"/>
      <c r="I46" s="13"/>
      <c r="J46" s="13"/>
      <c r="K46" s="13"/>
      <c r="L46" s="13"/>
      <c r="M46" s="13"/>
      <c r="N46" s="13"/>
      <c r="O46" s="13"/>
    </row>
    <row r="47" spans="5:15" ht="15.75" customHeight="1">
      <c r="E47" s="772" t="s">
        <v>0</v>
      </c>
      <c r="F47" s="724"/>
      <c r="G47" s="724"/>
      <c r="H47" s="724"/>
      <c r="I47" s="724"/>
      <c r="J47" s="724"/>
      <c r="K47" s="724"/>
      <c r="L47" s="724"/>
      <c r="M47" s="724"/>
      <c r="N47" s="724"/>
      <c r="O47" s="724"/>
    </row>
    <row r="48" spans="5:15" ht="15.75" customHeight="1">
      <c r="E48" s="772" t="s">
        <v>1</v>
      </c>
      <c r="F48" s="724"/>
      <c r="G48" s="724"/>
      <c r="H48" s="724"/>
      <c r="I48" s="724"/>
      <c r="J48" s="724"/>
      <c r="K48" s="724"/>
      <c r="L48" s="724"/>
      <c r="M48" s="724"/>
      <c r="N48" s="724"/>
      <c r="O48" s="724"/>
    </row>
    <row r="49" spans="5:15" ht="15.75" customHeight="1">
      <c r="E49" s="772" t="s">
        <v>2</v>
      </c>
      <c r="F49" s="724"/>
      <c r="G49" s="724"/>
      <c r="H49" s="724"/>
      <c r="I49" s="724"/>
      <c r="J49" s="724"/>
      <c r="K49" s="724"/>
      <c r="L49" s="724"/>
      <c r="M49" s="724"/>
      <c r="N49" s="724"/>
      <c r="O49" s="724"/>
    </row>
    <row r="50" spans="5:15">
      <c r="E50" s="764"/>
      <c r="F50" s="724"/>
      <c r="G50" s="724"/>
      <c r="H50" s="724"/>
      <c r="I50" s="724"/>
      <c r="J50" s="724"/>
      <c r="K50" s="724"/>
      <c r="L50" s="724"/>
      <c r="M50" s="724"/>
      <c r="N50" s="59"/>
      <c r="O50" s="59"/>
    </row>
    <row r="51" spans="5:15">
      <c r="E51" s="865" t="s">
        <v>72</v>
      </c>
      <c r="F51" s="724"/>
      <c r="G51" s="724"/>
      <c r="H51" s="724"/>
      <c r="I51" s="724"/>
      <c r="J51" s="724"/>
      <c r="K51" s="724"/>
      <c r="L51" s="724"/>
      <c r="M51" s="724"/>
      <c r="N51" s="724"/>
      <c r="O51" s="724"/>
    </row>
    <row r="52" spans="5:15" ht="15.75" customHeight="1">
      <c r="E52" s="847"/>
      <c r="F52" s="724"/>
      <c r="G52" s="724"/>
      <c r="H52" s="724"/>
      <c r="I52" s="724"/>
      <c r="J52" s="724"/>
      <c r="K52" s="724"/>
      <c r="L52" s="724"/>
      <c r="M52" s="724"/>
      <c r="N52" s="724"/>
      <c r="O52" s="724"/>
    </row>
    <row r="53" spans="5:15" ht="15.75" customHeight="1"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</row>
    <row r="54" spans="5:15"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</row>
    <row r="55" spans="5:15"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</row>
    <row r="56" spans="5:15"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</row>
    <row r="57" spans="5:15"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</row>
    <row r="58" spans="5:15"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5:15"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5:15"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</row>
    <row r="61" spans="5:15"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</row>
    <row r="62" spans="5:15"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</row>
    <row r="63" spans="5:15"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</row>
    <row r="64" spans="5:15"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</row>
    <row r="65" spans="5:15"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</row>
    <row r="66" spans="5:15"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</row>
    <row r="67" spans="5:15"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</row>
    <row r="68" spans="5:15"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</row>
    <row r="69" spans="5:15"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</row>
    <row r="70" spans="5:15"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</row>
    <row r="71" spans="5:15"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</row>
    <row r="72" spans="5:15"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</row>
    <row r="73" spans="5:15"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</row>
    <row r="74" spans="5:15"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</row>
    <row r="75" spans="5:15"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</row>
    <row r="76" spans="5:15"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</row>
    <row r="77" spans="5:15"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</row>
    <row r="78" spans="5:15"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</row>
    <row r="79" spans="5:15"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</row>
    <row r="80" spans="5:15"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</row>
    <row r="81" spans="5:15"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</row>
    <row r="82" spans="5:15"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</row>
    <row r="83" spans="5:15"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</row>
    <row r="84" spans="5:15"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</row>
    <row r="85" spans="5:15"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</row>
    <row r="86" spans="5:15"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</row>
    <row r="87" spans="5:15"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</row>
    <row r="88" spans="5:15"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</row>
    <row r="89" spans="5:15"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</row>
    <row r="90" spans="5:15"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</row>
    <row r="91" spans="5:15"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</row>
    <row r="92" spans="5:15"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</row>
    <row r="93" spans="5:15"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</row>
    <row r="94" spans="5:15"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</row>
    <row r="95" spans="5:15"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</row>
    <row r="96" spans="5:15"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</row>
    <row r="97" spans="5:15"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</row>
    <row r="98" spans="5:15"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</row>
    <row r="99" spans="5:15"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</row>
    <row r="100" spans="5:15"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</row>
    <row r="101" spans="5:15"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</row>
    <row r="102" spans="5:15"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</row>
    <row r="103" spans="5:15"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</row>
    <row r="104" spans="5:15"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</row>
    <row r="105" spans="5:15"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</row>
    <row r="106" spans="5:15"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</row>
    <row r="107" spans="5:15"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</row>
    <row r="108" spans="5:15"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</row>
    <row r="109" spans="5:15"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</row>
    <row r="110" spans="5:15"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</row>
    <row r="111" spans="5:15"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</row>
    <row r="112" spans="5:15"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</row>
    <row r="113" spans="5:15"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</row>
    <row r="114" spans="5:15"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</row>
    <row r="115" spans="5:15"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</row>
    <row r="116" spans="5:15"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</row>
    <row r="117" spans="5:15"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</row>
    <row r="118" spans="5:15"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</row>
    <row r="119" spans="5:15"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</row>
    <row r="120" spans="5:15"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</row>
    <row r="121" spans="5:15"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</row>
    <row r="122" spans="5:15"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</row>
    <row r="123" spans="5:15"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</row>
    <row r="124" spans="5:15"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</row>
    <row r="125" spans="5:15"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</row>
    <row r="126" spans="5:15"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</row>
    <row r="127" spans="5:15"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</row>
    <row r="128" spans="5:15"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</row>
    <row r="129" spans="5:15"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</row>
    <row r="130" spans="5:15"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</row>
    <row r="131" spans="5:15"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</row>
    <row r="132" spans="5:15"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</row>
    <row r="133" spans="5:15"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</row>
    <row r="134" spans="5:15"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</row>
    <row r="135" spans="5:15"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</row>
    <row r="136" spans="5:15"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</row>
    <row r="137" spans="5:15"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</row>
    <row r="138" spans="5:15"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</row>
    <row r="139" spans="5:15"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</row>
    <row r="140" spans="5:15"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</row>
    <row r="141" spans="5:15"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</row>
    <row r="142" spans="5:15"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</row>
    <row r="143" spans="5:15"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</row>
    <row r="144" spans="5:15"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</row>
    <row r="145" spans="5:15"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</row>
    <row r="146" spans="5:15"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</row>
    <row r="147" spans="5:15"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</row>
    <row r="148" spans="5:15"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</row>
    <row r="149" spans="5:15"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</row>
    <row r="150" spans="5:15"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</row>
    <row r="151" spans="5:15"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</row>
    <row r="152" spans="5:15"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</row>
    <row r="153" spans="5:15"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</row>
    <row r="154" spans="5:15"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</row>
    <row r="155" spans="5:15"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</row>
    <row r="156" spans="5:15"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</row>
    <row r="157" spans="5:15"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</row>
    <row r="158" spans="5:15"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</row>
    <row r="159" spans="5:15"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</row>
    <row r="160" spans="5:15"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</row>
    <row r="161" spans="5:15"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5:15"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</row>
    <row r="163" spans="5:15"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</row>
    <row r="164" spans="5:15"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</row>
    <row r="165" spans="5:15"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</row>
    <row r="166" spans="5:15"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</row>
    <row r="167" spans="5:15"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</row>
    <row r="168" spans="5:15"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</row>
    <row r="169" spans="5:15"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</row>
    <row r="170" spans="5:15"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</row>
    <row r="171" spans="5:15"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</row>
    <row r="172" spans="5:15"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</row>
    <row r="173" spans="5:15"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</row>
    <row r="174" spans="5:15"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</row>
    <row r="175" spans="5:15"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</row>
    <row r="176" spans="5:15"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</row>
    <row r="177" spans="5:15"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</row>
    <row r="178" spans="5:15"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</row>
    <row r="179" spans="5:15"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</row>
    <row r="180" spans="5:15"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</row>
    <row r="181" spans="5:15"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</row>
    <row r="182" spans="5:15"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</row>
    <row r="183" spans="5:15"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</row>
    <row r="184" spans="5:15"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5:15"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</row>
    <row r="186" spans="5:15"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</row>
    <row r="187" spans="5:15"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</row>
    <row r="188" spans="5:15"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</row>
    <row r="189" spans="5:15"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</row>
    <row r="190" spans="5:15"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</row>
    <row r="191" spans="5:15"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</row>
    <row r="192" spans="5:15"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</row>
    <row r="193" spans="5:15"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</row>
    <row r="194" spans="5:15"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</row>
    <row r="195" spans="5:15"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</row>
    <row r="196" spans="5:15"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</row>
    <row r="197" spans="5:15"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</row>
    <row r="198" spans="5:15"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</row>
    <row r="199" spans="5:15"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</row>
    <row r="200" spans="5:15"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</row>
    <row r="201" spans="5:15"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</row>
    <row r="202" spans="5:15"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</row>
    <row r="203" spans="5:15"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</row>
    <row r="204" spans="5:15"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</row>
    <row r="205" spans="5:15"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</row>
    <row r="206" spans="5:15"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</row>
    <row r="207" spans="5:15"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</row>
    <row r="208" spans="5:15"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</row>
    <row r="209" spans="5:15"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</row>
    <row r="210" spans="5:15"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</row>
    <row r="211" spans="5:15"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</row>
    <row r="212" spans="5:15"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</row>
    <row r="213" spans="5:15"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</row>
    <row r="214" spans="5:15"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</row>
    <row r="215" spans="5:15"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</row>
    <row r="216" spans="5:15"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</row>
    <row r="217" spans="5:15"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</row>
    <row r="218" spans="5:15"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</row>
    <row r="219" spans="5:15"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</row>
    <row r="220" spans="5:15"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</row>
    <row r="221" spans="5:15"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</row>
    <row r="222" spans="5:15"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</row>
    <row r="223" spans="5:15"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</row>
    <row r="224" spans="5:15"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</row>
    <row r="225" spans="5:15"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</row>
    <row r="226" spans="5:15"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</row>
    <row r="227" spans="5:15"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</row>
    <row r="228" spans="5:15"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</row>
    <row r="229" spans="5:15"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</row>
    <row r="230" spans="5:15"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</row>
    <row r="231" spans="5:15"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</row>
    <row r="232" spans="5:15"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</row>
    <row r="233" spans="5:15"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</row>
    <row r="234" spans="5:15"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</row>
    <row r="235" spans="5:15"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</row>
    <row r="236" spans="5:15"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</row>
    <row r="237" spans="5:15"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</row>
    <row r="238" spans="5:15"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</row>
    <row r="239" spans="5:15"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</row>
    <row r="240" spans="5:15"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</row>
    <row r="241" spans="5:15"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</row>
    <row r="242" spans="5:15"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</row>
    <row r="243" spans="5:15"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</row>
    <row r="244" spans="5:15"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</row>
    <row r="245" spans="5:15"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</row>
    <row r="246" spans="5:15"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</row>
    <row r="247" spans="5:15"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</row>
    <row r="248" spans="5:15"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</row>
    <row r="249" spans="5:15"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</row>
    <row r="250" spans="5:15"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</row>
    <row r="251" spans="5:15"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</row>
    <row r="252" spans="5:15"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</row>
    <row r="253" spans="5:15"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</row>
    <row r="254" spans="5:15"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</row>
    <row r="255" spans="5:15"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</row>
    <row r="256" spans="5:15"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</row>
    <row r="257" spans="5:15"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</row>
    <row r="258" spans="5:15"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</row>
    <row r="259" spans="5:15"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</row>
    <row r="260" spans="5:15"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</row>
    <row r="261" spans="5:15"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</row>
    <row r="262" spans="5:15"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</row>
    <row r="263" spans="5:15"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</row>
    <row r="264" spans="5:15"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</row>
    <row r="265" spans="5:15"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</row>
    <row r="266" spans="5:15"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</row>
    <row r="267" spans="5:15"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</row>
    <row r="268" spans="5:15"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</row>
    <row r="269" spans="5:15"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</row>
    <row r="270" spans="5:15"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</row>
    <row r="271" spans="5:15"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</row>
    <row r="272" spans="5:15"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</row>
    <row r="273" spans="5:15"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</row>
    <row r="274" spans="5:15"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</row>
    <row r="275" spans="5:15"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</row>
    <row r="276" spans="5:15"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</row>
    <row r="277" spans="5:15"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</row>
    <row r="278" spans="5:15"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</row>
    <row r="279" spans="5:15"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</row>
    <row r="280" spans="5:15"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</row>
    <row r="281" spans="5:15"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</row>
    <row r="282" spans="5:15"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</row>
    <row r="283" spans="5:15"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</row>
    <row r="284" spans="5:15"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</row>
    <row r="285" spans="5:15"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</row>
    <row r="286" spans="5:15"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</row>
    <row r="287" spans="5:15"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</row>
    <row r="288" spans="5:15"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</row>
    <row r="289" spans="5:15"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</row>
    <row r="290" spans="5:15"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</row>
    <row r="291" spans="5:15"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</row>
    <row r="292" spans="5:15"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</row>
    <row r="293" spans="5:15"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</row>
    <row r="294" spans="5:15"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</row>
    <row r="295" spans="5:15"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</row>
    <row r="296" spans="5:15"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</row>
    <row r="297" spans="5:15"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</row>
    <row r="298" spans="5:15"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</row>
    <row r="299" spans="5:15"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</row>
    <row r="300" spans="5:15"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</row>
    <row r="301" spans="5:15"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</row>
    <row r="302" spans="5:15"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</row>
    <row r="303" spans="5:15"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</row>
    <row r="304" spans="5:15"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</row>
    <row r="305" spans="5:15"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</row>
    <row r="306" spans="5:15"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</row>
    <row r="307" spans="5:15"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</row>
    <row r="308" spans="5:15"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</row>
    <row r="309" spans="5:15"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</row>
    <row r="310" spans="5:15"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</row>
    <row r="311" spans="5:15"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</row>
    <row r="312" spans="5:15"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</row>
    <row r="313" spans="5:15"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</row>
    <row r="314" spans="5:15"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</row>
    <row r="315" spans="5:15"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</row>
    <row r="316" spans="5:15"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</row>
    <row r="317" spans="5:15"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</row>
    <row r="318" spans="5:15"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</row>
    <row r="319" spans="5:15"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</row>
    <row r="320" spans="5:15"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</row>
    <row r="321" spans="5:15"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</row>
    <row r="322" spans="5:15"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</row>
    <row r="323" spans="5:15"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</row>
    <row r="324" spans="5:15"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</row>
    <row r="325" spans="5:15"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</row>
    <row r="326" spans="5:15"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</row>
    <row r="327" spans="5:15"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</row>
    <row r="328" spans="5:15"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</row>
    <row r="329" spans="5:15"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</row>
    <row r="330" spans="5:15"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</row>
    <row r="331" spans="5:15"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</row>
    <row r="332" spans="5:15"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</row>
    <row r="333" spans="5:15"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</row>
    <row r="334" spans="5:15"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</row>
    <row r="335" spans="5:15"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</row>
    <row r="336" spans="5:15"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</row>
    <row r="337" spans="5:15"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</row>
    <row r="338" spans="5:15"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</row>
    <row r="339" spans="5:15"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</row>
    <row r="340" spans="5:15"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</row>
    <row r="341" spans="5:15"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</row>
    <row r="342" spans="5:15"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</row>
    <row r="343" spans="5:15"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</row>
    <row r="344" spans="5:15"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</row>
    <row r="345" spans="5:15"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</row>
    <row r="346" spans="5:15"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</row>
    <row r="347" spans="5:15"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</row>
    <row r="348" spans="5:15"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</row>
    <row r="349" spans="5:15"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</row>
    <row r="350" spans="5:15"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</row>
    <row r="351" spans="5:15"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</row>
    <row r="352" spans="5:15"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</row>
    <row r="353" spans="5:15"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</row>
    <row r="354" spans="5:15"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</row>
    <row r="355" spans="5:15"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</row>
    <row r="356" spans="5:15"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</row>
    <row r="357" spans="5:15"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</row>
    <row r="358" spans="5:15"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</row>
    <row r="359" spans="5:15"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</row>
    <row r="360" spans="5:15"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</row>
    <row r="361" spans="5:15"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</row>
    <row r="362" spans="5:15"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</row>
    <row r="363" spans="5:15"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</row>
    <row r="364" spans="5:15"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</row>
    <row r="365" spans="5:15"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</row>
    <row r="366" spans="5:15"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</row>
    <row r="367" spans="5:15"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</row>
    <row r="368" spans="5:15"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</row>
    <row r="369" spans="5:15"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</row>
    <row r="370" spans="5:15"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</row>
    <row r="371" spans="5:15"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</row>
    <row r="372" spans="5:15"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</row>
    <row r="373" spans="5:15"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</row>
    <row r="374" spans="5:15"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</row>
    <row r="375" spans="5:15"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</row>
    <row r="376" spans="5:15"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</row>
    <row r="377" spans="5:15"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</row>
    <row r="378" spans="5:15"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</row>
    <row r="379" spans="5:15"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</row>
    <row r="380" spans="5:15"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</row>
    <row r="381" spans="5:15"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</row>
    <row r="382" spans="5:15"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</row>
    <row r="383" spans="5:15"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</row>
    <row r="384" spans="5:15"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</row>
    <row r="385" spans="5:15"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</row>
    <row r="386" spans="5:15"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</row>
    <row r="387" spans="5:15"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</row>
    <row r="388" spans="5:15"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</row>
    <row r="389" spans="5:15"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</row>
    <row r="390" spans="5:15"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</row>
    <row r="391" spans="5:15"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</row>
    <row r="392" spans="5:15"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</row>
    <row r="393" spans="5:15"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</row>
    <row r="394" spans="5:15"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</row>
    <row r="395" spans="5:15"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</row>
    <row r="396" spans="5:15"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</row>
    <row r="397" spans="5:15"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</row>
    <row r="398" spans="5:15"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</row>
    <row r="399" spans="5:15"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</row>
    <row r="400" spans="5:15"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</row>
    <row r="401" spans="5:15"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</row>
    <row r="402" spans="5:15"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</row>
    <row r="403" spans="5:15"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</row>
    <row r="404" spans="5:15"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</row>
    <row r="405" spans="5:15"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</row>
    <row r="406" spans="5:15"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</row>
    <row r="407" spans="5:15"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</row>
    <row r="408" spans="5:15"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</row>
    <row r="409" spans="5:15"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</row>
    <row r="410" spans="5:15"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</row>
    <row r="411" spans="5:15"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</row>
    <row r="412" spans="5:15"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</row>
    <row r="413" spans="5:15"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</row>
    <row r="414" spans="5:15"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</row>
    <row r="415" spans="5:15"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</row>
    <row r="416" spans="5:15"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</row>
    <row r="417" spans="5:15"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</row>
    <row r="418" spans="5:15"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</row>
    <row r="419" spans="5:15"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</row>
    <row r="420" spans="5:15"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</row>
    <row r="421" spans="5:15"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</row>
    <row r="422" spans="5:15"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</row>
    <row r="423" spans="5:15"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</row>
    <row r="424" spans="5:15"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</row>
    <row r="425" spans="5:15"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</row>
    <row r="426" spans="5:15"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</row>
    <row r="427" spans="5:15"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</row>
    <row r="428" spans="5:15"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</row>
    <row r="429" spans="5:15"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</row>
    <row r="430" spans="5:15"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</row>
    <row r="431" spans="5:15"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</row>
    <row r="432" spans="5:15"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</row>
    <row r="433" spans="5:15"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</row>
    <row r="434" spans="5:15"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</row>
    <row r="435" spans="5:15"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</row>
    <row r="436" spans="5:15"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</row>
    <row r="437" spans="5:15"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</row>
    <row r="438" spans="5:15"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</row>
    <row r="439" spans="5:15"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</row>
    <row r="440" spans="5:15"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</row>
    <row r="441" spans="5:15"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</row>
    <row r="442" spans="5:15"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</row>
    <row r="443" spans="5:15"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</row>
    <row r="444" spans="5:15"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</row>
    <row r="445" spans="5:15"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</row>
    <row r="446" spans="5:15"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</row>
    <row r="447" spans="5:15"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</row>
    <row r="448" spans="5:15"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</row>
    <row r="449" spans="5:15"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</row>
    <row r="450" spans="5:15"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</row>
    <row r="451" spans="5:15"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</row>
    <row r="452" spans="5:15"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</row>
    <row r="453" spans="5:15"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</row>
    <row r="454" spans="5:15"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</row>
    <row r="455" spans="5:15"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</row>
    <row r="456" spans="5:15"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</row>
    <row r="457" spans="5:15"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</row>
    <row r="458" spans="5:15"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</row>
    <row r="459" spans="5:15"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</row>
    <row r="460" spans="5:15"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</row>
    <row r="461" spans="5:15"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</row>
    <row r="462" spans="5:15"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</row>
    <row r="463" spans="5:15"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</row>
    <row r="464" spans="5:15"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</row>
    <row r="465" spans="5:15"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</row>
    <row r="466" spans="5:15"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</row>
    <row r="467" spans="5:15"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</row>
    <row r="468" spans="5:15"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</row>
    <row r="469" spans="5:15"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</row>
    <row r="470" spans="5:15"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</row>
    <row r="471" spans="5:15"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</row>
    <row r="472" spans="5:15"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</row>
    <row r="473" spans="5:15"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</row>
    <row r="474" spans="5:15"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</row>
    <row r="475" spans="5:15"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</row>
    <row r="476" spans="5:15"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</row>
    <row r="477" spans="5:15"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</row>
    <row r="478" spans="5:15"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</row>
    <row r="479" spans="5:15"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</row>
    <row r="480" spans="5:15"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</row>
    <row r="481" spans="5:15"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</row>
    <row r="482" spans="5:15"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</row>
    <row r="483" spans="5:15"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</row>
    <row r="484" spans="5:15"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</row>
    <row r="485" spans="5:15"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</row>
    <row r="486" spans="5:15"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</row>
    <row r="487" spans="5:15"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</row>
    <row r="488" spans="5:15"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</row>
    <row r="489" spans="5:15"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</row>
    <row r="490" spans="5:15"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</row>
    <row r="491" spans="5:15"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</row>
    <row r="492" spans="5:15"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</row>
    <row r="493" spans="5:15"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</row>
    <row r="494" spans="5:15"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</row>
    <row r="495" spans="5:15"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</row>
    <row r="496" spans="5:15"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</row>
    <row r="497" spans="5:15"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</row>
    <row r="498" spans="5:15"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</row>
    <row r="499" spans="5:15"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</row>
    <row r="500" spans="5:15"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</row>
    <row r="501" spans="5:15"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</row>
    <row r="502" spans="5:15"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</row>
    <row r="503" spans="5:15"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</row>
    <row r="504" spans="5:15"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</row>
    <row r="505" spans="5:15"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</row>
    <row r="506" spans="5:15"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</row>
    <row r="507" spans="5:15"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</row>
    <row r="508" spans="5:15"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</row>
    <row r="509" spans="5:15"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</row>
    <row r="510" spans="5:15"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</row>
    <row r="511" spans="5:15"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</row>
    <row r="512" spans="5:15"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</row>
    <row r="513" spans="5:15"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</row>
    <row r="514" spans="5:15"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</row>
    <row r="515" spans="5:15"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</row>
    <row r="516" spans="5:15"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</row>
    <row r="517" spans="5:15"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</row>
    <row r="518" spans="5:15"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</row>
    <row r="519" spans="5:15"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</row>
    <row r="520" spans="5:15"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</row>
    <row r="521" spans="5:15"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</row>
    <row r="522" spans="5:15"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</row>
    <row r="523" spans="5:15"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</row>
    <row r="524" spans="5:15"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</row>
    <row r="525" spans="5:15"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</row>
    <row r="526" spans="5:15"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</row>
    <row r="527" spans="5:15"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</row>
    <row r="528" spans="5:15"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</row>
    <row r="529" spans="5:15"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</row>
    <row r="530" spans="5:15"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</row>
    <row r="531" spans="5:15"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</row>
    <row r="532" spans="5:15"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</row>
    <row r="533" spans="5:15"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</row>
    <row r="534" spans="5:15"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</row>
    <row r="535" spans="5:15"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</row>
    <row r="536" spans="5:15"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</row>
    <row r="537" spans="5:15"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</row>
    <row r="538" spans="5:15"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</row>
    <row r="539" spans="5:15"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</row>
    <row r="540" spans="5:15"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</row>
    <row r="541" spans="5:15"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</row>
    <row r="542" spans="5:15"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</row>
    <row r="543" spans="5:15"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</row>
    <row r="544" spans="5:15"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</row>
    <row r="545" spans="5:15"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</row>
    <row r="546" spans="5:15"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</row>
    <row r="547" spans="5:15"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</row>
    <row r="548" spans="5:15"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</row>
    <row r="549" spans="5:15"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</row>
    <row r="550" spans="5:15"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</row>
    <row r="551" spans="5:15"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</row>
    <row r="552" spans="5:15"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</row>
    <row r="553" spans="5:15"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</row>
    <row r="554" spans="5:15"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</row>
    <row r="555" spans="5:15"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</row>
    <row r="556" spans="5:15"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</row>
    <row r="557" spans="5:15"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</row>
    <row r="558" spans="5:15"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</row>
    <row r="559" spans="5:15"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</row>
    <row r="560" spans="5:15"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</row>
    <row r="561" spans="5:15"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</row>
    <row r="562" spans="5:15"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</row>
    <row r="563" spans="5:15"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</row>
    <row r="564" spans="5:15"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</row>
    <row r="565" spans="5:15"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</row>
    <row r="566" spans="5:15"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</row>
    <row r="567" spans="5:15"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</row>
    <row r="568" spans="5:15"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</row>
    <row r="569" spans="5:15"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</row>
    <row r="570" spans="5:15"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</row>
    <row r="571" spans="5:15"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</row>
    <row r="572" spans="5:15"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</row>
    <row r="573" spans="5:15"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</row>
    <row r="574" spans="5:15"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</row>
    <row r="575" spans="5:15"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</row>
    <row r="576" spans="5:15"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</row>
    <row r="577" spans="5:15"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</row>
    <row r="578" spans="5:15"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</row>
    <row r="579" spans="5:15"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</row>
    <row r="580" spans="5:15"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</row>
    <row r="581" spans="5:15"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</row>
    <row r="582" spans="5:15"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</row>
    <row r="583" spans="5:15"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</row>
    <row r="584" spans="5:15"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</row>
    <row r="585" spans="5:15"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</row>
    <row r="586" spans="5:15"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</row>
    <row r="587" spans="5:15"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</row>
    <row r="588" spans="5:15"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</row>
    <row r="589" spans="5:15"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</row>
    <row r="590" spans="5:15"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</row>
    <row r="591" spans="5:15"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</row>
    <row r="592" spans="5:15"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</row>
    <row r="593" spans="5:15"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</row>
    <row r="594" spans="5:15"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</row>
    <row r="595" spans="5:15"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</row>
    <row r="596" spans="5:15"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</row>
    <row r="597" spans="5:15"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</row>
    <row r="598" spans="5:15"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</row>
    <row r="599" spans="5:15"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</row>
    <row r="600" spans="5:15"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</row>
    <row r="601" spans="5:15"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</row>
    <row r="602" spans="5:15"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</row>
    <row r="603" spans="5:15"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</row>
    <row r="604" spans="5:15"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</row>
    <row r="605" spans="5:15"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</row>
    <row r="606" spans="5:15"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</row>
    <row r="607" spans="5:15"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</row>
    <row r="608" spans="5:15"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</row>
    <row r="609" spans="5:15"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</row>
    <row r="610" spans="5:15"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</row>
    <row r="611" spans="5:15"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</row>
    <row r="612" spans="5:15"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</row>
    <row r="613" spans="5:15"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</row>
    <row r="614" spans="5:15"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</row>
    <row r="615" spans="5:15"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</row>
    <row r="616" spans="5:15"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</row>
    <row r="617" spans="5:15"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</row>
    <row r="618" spans="5:15"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</row>
    <row r="619" spans="5:15"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</row>
    <row r="620" spans="5:15"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</row>
    <row r="621" spans="5:15"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</row>
    <row r="622" spans="5:15"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</row>
    <row r="623" spans="5:15"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</row>
    <row r="624" spans="5:15"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</row>
    <row r="625" spans="5:15"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</row>
    <row r="626" spans="5:15"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</row>
    <row r="627" spans="5:15"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</row>
    <row r="628" spans="5:15"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</row>
    <row r="629" spans="5:15"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</row>
    <row r="630" spans="5:15"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</row>
    <row r="631" spans="5:15"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</row>
    <row r="632" spans="5:15"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</row>
    <row r="633" spans="5:15"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</row>
    <row r="634" spans="5:15"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</row>
    <row r="635" spans="5:15"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</row>
    <row r="636" spans="5:15"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</row>
    <row r="637" spans="5:15"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</row>
    <row r="638" spans="5:15"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</row>
    <row r="639" spans="5:15"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</row>
    <row r="640" spans="5:15"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</row>
    <row r="641" spans="5:15"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</row>
    <row r="642" spans="5:15"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</row>
    <row r="643" spans="5:15"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</row>
    <row r="644" spans="5:15"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</row>
    <row r="645" spans="5:15"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</row>
    <row r="646" spans="5:15"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</row>
    <row r="647" spans="5:15"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</row>
    <row r="648" spans="5:15"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</row>
    <row r="649" spans="5:15"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</row>
    <row r="650" spans="5:15"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</row>
    <row r="651" spans="5:15"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</row>
    <row r="652" spans="5:15"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</row>
    <row r="653" spans="5:15"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</row>
    <row r="654" spans="5:15"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</row>
    <row r="655" spans="5:15"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</row>
    <row r="656" spans="5:15"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</row>
    <row r="657" spans="5:15"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</row>
    <row r="658" spans="5:15"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</row>
    <row r="659" spans="5:15"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</row>
    <row r="660" spans="5:15"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</row>
    <row r="661" spans="5:15"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</row>
    <row r="662" spans="5:15"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</row>
    <row r="663" spans="5:15"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</row>
    <row r="664" spans="5:15"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</row>
    <row r="665" spans="5:15"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</row>
    <row r="666" spans="5:15"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</row>
    <row r="667" spans="5:15"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</row>
    <row r="668" spans="5:15"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</row>
    <row r="669" spans="5:15"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</row>
    <row r="670" spans="5:15"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</row>
    <row r="671" spans="5:15"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</row>
    <row r="672" spans="5:15"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</row>
    <row r="673" spans="5:15"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</row>
    <row r="674" spans="5:15"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</row>
    <row r="675" spans="5:15"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</row>
    <row r="676" spans="5:15"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</row>
    <row r="677" spans="5:15"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</row>
    <row r="678" spans="5:15"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</row>
    <row r="679" spans="5:15"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</row>
    <row r="680" spans="5:15"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</row>
    <row r="681" spans="5:15"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</row>
    <row r="682" spans="5:15"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</row>
    <row r="683" spans="5:15"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</row>
    <row r="684" spans="5:15"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</row>
    <row r="685" spans="5:15"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</row>
    <row r="686" spans="5:15"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</row>
    <row r="687" spans="5:15"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</row>
    <row r="688" spans="5:15"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</row>
    <row r="689" spans="5:15"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</row>
    <row r="690" spans="5:15"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</row>
    <row r="691" spans="5:15"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</row>
    <row r="692" spans="5:15"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</row>
    <row r="693" spans="5:15"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</row>
    <row r="694" spans="5:15"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</row>
    <row r="695" spans="5:15"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</row>
    <row r="696" spans="5:15"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</row>
    <row r="697" spans="5:15"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</row>
    <row r="698" spans="5:15"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</row>
    <row r="699" spans="5:15"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</row>
    <row r="700" spans="5:15"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</row>
    <row r="701" spans="5:15"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</row>
    <row r="702" spans="5:15"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</row>
    <row r="703" spans="5:15"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</row>
    <row r="704" spans="5:15"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</row>
    <row r="705" spans="5:15"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</row>
    <row r="706" spans="5:15"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</row>
    <row r="707" spans="5:15"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</row>
    <row r="708" spans="5:15"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</row>
    <row r="709" spans="5:15"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</row>
    <row r="710" spans="5:15"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</row>
    <row r="711" spans="5:15"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</row>
    <row r="712" spans="5:15"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</row>
    <row r="713" spans="5:15"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</row>
    <row r="714" spans="5:15"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</row>
    <row r="715" spans="5:15"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</row>
    <row r="716" spans="5:15"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</row>
    <row r="717" spans="5:15"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</row>
    <row r="718" spans="5:15"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</row>
    <row r="719" spans="5:15"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</row>
    <row r="720" spans="5:15"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</row>
    <row r="721" spans="5:15"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</row>
    <row r="722" spans="5:15"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</row>
    <row r="723" spans="5:15"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</row>
    <row r="724" spans="5:15"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</row>
    <row r="725" spans="5:15"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</row>
    <row r="726" spans="5:15"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</row>
    <row r="727" spans="5:15"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</row>
    <row r="728" spans="5:15"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</row>
    <row r="729" spans="5:15"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</row>
    <row r="730" spans="5:15"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</row>
    <row r="731" spans="5:15"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</row>
    <row r="732" spans="5:15"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</row>
    <row r="733" spans="5:15"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</row>
    <row r="734" spans="5:15"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</row>
    <row r="735" spans="5:15"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</row>
    <row r="736" spans="5:15"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</row>
    <row r="737" spans="5:15"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</row>
    <row r="738" spans="5:15"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</row>
    <row r="739" spans="5:15"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</row>
    <row r="740" spans="5:15"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</row>
    <row r="741" spans="5:15"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</row>
    <row r="742" spans="5:15"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</row>
    <row r="743" spans="5:15"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</row>
    <row r="744" spans="5:15"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</row>
    <row r="745" spans="5:15"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</row>
    <row r="746" spans="5:15"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</row>
    <row r="747" spans="5:15"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</row>
    <row r="748" spans="5:15"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</row>
    <row r="749" spans="5:15"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</row>
    <row r="750" spans="5:15"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</row>
    <row r="751" spans="5:15"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</row>
    <row r="752" spans="5:15"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</row>
    <row r="753" spans="5:15"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</row>
    <row r="754" spans="5:15"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</row>
    <row r="755" spans="5:15"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</row>
    <row r="756" spans="5:15"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</row>
    <row r="757" spans="5:15"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</row>
    <row r="758" spans="5:15"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</row>
    <row r="759" spans="5:15"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</row>
    <row r="760" spans="5:15"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</row>
    <row r="761" spans="5:15"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</row>
    <row r="762" spans="5:15"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</row>
    <row r="763" spans="5:15"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</row>
    <row r="764" spans="5:15"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</row>
    <row r="765" spans="5:15"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</row>
    <row r="766" spans="5:15"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</row>
    <row r="767" spans="5:15"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</row>
    <row r="768" spans="5:15"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</row>
    <row r="769" spans="5:15"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</row>
    <row r="770" spans="5:15"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</row>
    <row r="771" spans="5:15"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</row>
    <row r="772" spans="5:15"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</row>
    <row r="773" spans="5:15"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</row>
    <row r="774" spans="5:15"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</row>
    <row r="775" spans="5:15"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</row>
    <row r="776" spans="5:15"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</row>
    <row r="777" spans="5:15"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</row>
    <row r="778" spans="5:15"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</row>
    <row r="779" spans="5:15"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</row>
    <row r="780" spans="5:15"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</row>
    <row r="781" spans="5:15"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</row>
    <row r="782" spans="5:15"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</row>
    <row r="783" spans="5:15"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</row>
    <row r="784" spans="5:15"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</row>
    <row r="785" spans="5:15"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</row>
    <row r="786" spans="5:15"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</row>
    <row r="787" spans="5:15"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</row>
    <row r="788" spans="5:15"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</row>
    <row r="789" spans="5:15"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</row>
    <row r="790" spans="5:15"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</row>
    <row r="791" spans="5:15"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</row>
    <row r="792" spans="5:15"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</row>
    <row r="793" spans="5:15"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</row>
    <row r="794" spans="5:15"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</row>
    <row r="795" spans="5:15"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</row>
    <row r="796" spans="5:15"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</row>
    <row r="797" spans="5:15"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</row>
    <row r="798" spans="5:15"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</row>
    <row r="799" spans="5:15"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</row>
    <row r="800" spans="5:15"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</row>
    <row r="801" spans="5:15"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</row>
    <row r="802" spans="5:15"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</row>
    <row r="803" spans="5:15"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</row>
    <row r="804" spans="5:15"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</row>
    <row r="805" spans="5:15"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</row>
    <row r="806" spans="5:15"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</row>
    <row r="807" spans="5:15"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</row>
    <row r="808" spans="5:15"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</row>
    <row r="809" spans="5:15"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</row>
    <row r="810" spans="5:15"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</row>
    <row r="811" spans="5:15"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</row>
    <row r="812" spans="5:15"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</row>
    <row r="813" spans="5:15"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</row>
    <row r="814" spans="5:15"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</row>
    <row r="815" spans="5:15"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</row>
    <row r="816" spans="5:15"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</row>
    <row r="817" spans="5:15"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</row>
    <row r="818" spans="5:15"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</row>
    <row r="819" spans="5:15"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</row>
    <row r="820" spans="5:15"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</row>
    <row r="821" spans="5:15"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</row>
    <row r="822" spans="5:15"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</row>
    <row r="823" spans="5:15"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</row>
    <row r="824" spans="5:15"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</row>
    <row r="825" spans="5:15"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</row>
    <row r="826" spans="5:15"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</row>
    <row r="827" spans="5:15"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</row>
    <row r="828" spans="5:15"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</row>
    <row r="829" spans="5:15"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</row>
    <row r="830" spans="5:15"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</row>
    <row r="831" spans="5:15"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</row>
    <row r="832" spans="5:15"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</row>
    <row r="833" spans="5:15"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</row>
    <row r="834" spans="5:15"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</row>
    <row r="835" spans="5:15"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</row>
    <row r="836" spans="5:15"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</row>
    <row r="837" spans="5:15"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</row>
    <row r="838" spans="5:15"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</row>
    <row r="839" spans="5:15"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</row>
    <row r="840" spans="5:15"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</row>
    <row r="841" spans="5:15"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</row>
    <row r="842" spans="5:15"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</row>
    <row r="843" spans="5:15"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</row>
    <row r="844" spans="5:15"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</row>
    <row r="845" spans="5:15"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</row>
    <row r="846" spans="5:15"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</row>
    <row r="847" spans="5:15"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</row>
    <row r="848" spans="5:15"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</row>
    <row r="849" spans="5:15"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</row>
    <row r="850" spans="5:15"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</row>
    <row r="851" spans="5:15"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</row>
    <row r="852" spans="5:15"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</row>
    <row r="853" spans="5:15"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</row>
    <row r="854" spans="5:15"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</row>
    <row r="855" spans="5:15"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</row>
    <row r="856" spans="5:15"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</row>
    <row r="857" spans="5:15"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</row>
    <row r="858" spans="5:15"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</row>
    <row r="859" spans="5:15"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</row>
    <row r="860" spans="5:15"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</row>
    <row r="861" spans="5:15"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</row>
    <row r="862" spans="5:15"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</row>
    <row r="863" spans="5:15"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</row>
    <row r="864" spans="5:15"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</row>
    <row r="865" spans="5:15"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</row>
    <row r="866" spans="5:15"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</row>
    <row r="867" spans="5:15"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</row>
    <row r="868" spans="5:15"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</row>
    <row r="869" spans="5:15"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</row>
    <row r="870" spans="5:15"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</row>
    <row r="871" spans="5:15"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</row>
    <row r="872" spans="5:15"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</row>
    <row r="873" spans="5:15"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</row>
    <row r="874" spans="5:15"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</row>
    <row r="875" spans="5:15"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</row>
    <row r="876" spans="5:15"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</row>
    <row r="877" spans="5:15"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</row>
    <row r="878" spans="5:15"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</row>
    <row r="879" spans="5:15"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</row>
    <row r="880" spans="5:15"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</row>
    <row r="881" spans="5:15"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</row>
    <row r="882" spans="5:15"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</row>
    <row r="883" spans="5:15"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</row>
    <row r="884" spans="5:15"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</row>
    <row r="885" spans="5:15"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</row>
    <row r="886" spans="5:15"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</row>
    <row r="887" spans="5:15"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</row>
    <row r="888" spans="5:15"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</row>
    <row r="889" spans="5:15"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</row>
    <row r="890" spans="5:15"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</row>
    <row r="891" spans="5:15"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</row>
    <row r="892" spans="5:15"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</row>
    <row r="893" spans="5:15"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</row>
    <row r="894" spans="5:15"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</row>
    <row r="895" spans="5:15"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</row>
    <row r="896" spans="5:15"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</row>
    <row r="897" spans="5:15"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</row>
    <row r="898" spans="5:15"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</row>
    <row r="899" spans="5:15"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</row>
    <row r="900" spans="5:15"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</row>
    <row r="901" spans="5:15"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</row>
    <row r="902" spans="5:15"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</row>
    <row r="903" spans="5:15"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</row>
    <row r="904" spans="5:15"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</row>
    <row r="905" spans="5:15"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</row>
    <row r="906" spans="5:15"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</row>
    <row r="907" spans="5:15"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</row>
    <row r="908" spans="5:15"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</row>
    <row r="909" spans="5:15"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</row>
    <row r="910" spans="5:15"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</row>
    <row r="911" spans="5:15"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</row>
    <row r="912" spans="5:15"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</row>
    <row r="913" spans="5:15"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</row>
    <row r="914" spans="5:15"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</row>
    <row r="915" spans="5:15"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</row>
    <row r="916" spans="5:15"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</row>
    <row r="917" spans="5:15"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</row>
    <row r="918" spans="5:15"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</row>
    <row r="919" spans="5:15"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</row>
    <row r="920" spans="5:15"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</row>
    <row r="921" spans="5:15"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</row>
    <row r="922" spans="5:15"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</row>
    <row r="923" spans="5:15"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</row>
    <row r="924" spans="5:15"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</row>
    <row r="925" spans="5:15"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</row>
    <row r="926" spans="5:15"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</row>
    <row r="927" spans="5:15"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</row>
    <row r="928" spans="5:15"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</row>
    <row r="929" spans="5:15"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</row>
    <row r="930" spans="5:15"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</row>
    <row r="931" spans="5:15"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</row>
    <row r="932" spans="5:15"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</row>
    <row r="933" spans="5:15"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</row>
    <row r="934" spans="5:15"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</row>
    <row r="935" spans="5:15"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</row>
    <row r="936" spans="5:15"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</row>
    <row r="937" spans="5:15"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</row>
    <row r="938" spans="5:15"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</row>
    <row r="939" spans="5:15"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</row>
    <row r="940" spans="5:15"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</row>
    <row r="941" spans="5:15"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</row>
    <row r="942" spans="5:15"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</row>
    <row r="943" spans="5:15"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</row>
    <row r="944" spans="5:15"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</row>
    <row r="945" spans="5:15"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</row>
    <row r="946" spans="5:15"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</row>
    <row r="947" spans="5:15"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</row>
    <row r="948" spans="5:15"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</row>
    <row r="949" spans="5:15"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</row>
    <row r="950" spans="5:15"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</row>
    <row r="951" spans="5:15"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</row>
    <row r="952" spans="5:15"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</row>
    <row r="953" spans="5:15"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</row>
    <row r="954" spans="5:15"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</row>
    <row r="955" spans="5:15"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</row>
    <row r="956" spans="5:15"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</row>
    <row r="957" spans="5:15"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</row>
    <row r="958" spans="5:15"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</row>
    <row r="959" spans="5:15"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</row>
    <row r="960" spans="5:15"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</row>
    <row r="961" spans="5:15"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</row>
    <row r="962" spans="5:15"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</row>
    <row r="963" spans="5:15"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</row>
    <row r="964" spans="5:15"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</row>
    <row r="965" spans="5:15"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</row>
    <row r="966" spans="5:15"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</row>
    <row r="967" spans="5:15"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</row>
    <row r="968" spans="5:15"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</row>
    <row r="969" spans="5:15"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</row>
    <row r="970" spans="5:15"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</row>
    <row r="971" spans="5:15"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</row>
    <row r="972" spans="5:15"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</row>
    <row r="973" spans="5:15"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</row>
    <row r="974" spans="5:15"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</row>
    <row r="975" spans="5:15"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</row>
    <row r="976" spans="5:15"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</row>
    <row r="977" spans="5:15"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</row>
    <row r="978" spans="5:15"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</row>
    <row r="979" spans="5:15"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</row>
    <row r="980" spans="5:15"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</row>
    <row r="981" spans="5:15"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</row>
    <row r="982" spans="5:15"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</row>
    <row r="983" spans="5:15"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</row>
    <row r="984" spans="5:15"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</row>
    <row r="985" spans="5:15"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</row>
    <row r="986" spans="5:15"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</row>
    <row r="987" spans="5:15"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</row>
    <row r="988" spans="5:15"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</row>
    <row r="989" spans="5:15"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</row>
    <row r="990" spans="5:15"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</row>
    <row r="991" spans="5:15"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</row>
    <row r="992" spans="5:15"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</row>
    <row r="993" spans="5:15"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</row>
    <row r="994" spans="5:15"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</row>
    <row r="995" spans="5:15"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</row>
    <row r="996" spans="5:15"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</row>
    <row r="997" spans="5:15"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</row>
    <row r="998" spans="5:15"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</row>
    <row r="999" spans="5:15"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</row>
    <row r="1000" spans="5:15"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</row>
  </sheetData>
  <mergeCells count="27">
    <mergeCell ref="E17:O17"/>
    <mergeCell ref="E11:O11"/>
    <mergeCell ref="E30:M30"/>
    <mergeCell ref="E31:O32"/>
    <mergeCell ref="E19:O19"/>
    <mergeCell ref="E22:O22"/>
    <mergeCell ref="E21:O21"/>
    <mergeCell ref="E27:O27"/>
    <mergeCell ref="E28:O28"/>
    <mergeCell ref="E29:O29"/>
    <mergeCell ref="E20:M20"/>
    <mergeCell ref="E7:O7"/>
    <mergeCell ref="E6:O6"/>
    <mergeCell ref="E8:O8"/>
    <mergeCell ref="E9:M9"/>
    <mergeCell ref="E10:O10"/>
    <mergeCell ref="E50:M50"/>
    <mergeCell ref="E51:O52"/>
    <mergeCell ref="E38:O38"/>
    <mergeCell ref="E37:O37"/>
    <mergeCell ref="E18:O18"/>
    <mergeCell ref="E40:M40"/>
    <mergeCell ref="E41:O42"/>
    <mergeCell ref="E39:O39"/>
    <mergeCell ref="E49:O49"/>
    <mergeCell ref="E47:O47"/>
    <mergeCell ref="E48:O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Z1000"/>
  <sheetViews>
    <sheetView showGridLines="0" workbookViewId="0"/>
  </sheetViews>
  <sheetFormatPr baseColWidth="10" defaultColWidth="15.140625" defaultRowHeight="15" customHeight="1"/>
  <cols>
    <col min="1" max="1" width="22.28515625" customWidth="1"/>
    <col min="2" max="2" width="4.42578125" customWidth="1"/>
    <col min="3" max="3" width="6.7109375" customWidth="1"/>
    <col min="4" max="4" width="8" customWidth="1"/>
    <col min="5" max="5" width="7.140625" customWidth="1"/>
    <col min="6" max="6" width="7.28515625" customWidth="1"/>
    <col min="7" max="15" width="8" customWidth="1"/>
    <col min="16" max="26" width="7.5703125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1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0.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"/>
      <c r="B5" s="1"/>
      <c r="C5" s="1"/>
      <c r="D5" s="1"/>
      <c r="E5" s="1"/>
      <c r="F5" s="1"/>
      <c r="G5" s="733" t="s">
        <v>0</v>
      </c>
      <c r="H5" s="731"/>
      <c r="I5" s="731"/>
      <c r="J5" s="731"/>
      <c r="K5" s="731"/>
      <c r="L5" s="731"/>
      <c r="M5" s="20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1"/>
      <c r="B6" s="1"/>
      <c r="C6" s="1"/>
      <c r="D6" s="1"/>
      <c r="E6" s="1"/>
      <c r="F6" s="1"/>
      <c r="G6" s="733" t="s">
        <v>1</v>
      </c>
      <c r="H6" s="731"/>
      <c r="I6" s="731"/>
      <c r="J6" s="731"/>
      <c r="K6" s="731"/>
      <c r="L6" s="73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1"/>
      <c r="B7" s="1"/>
      <c r="C7" s="1"/>
      <c r="D7" s="1"/>
      <c r="E7" s="1"/>
      <c r="F7" s="1"/>
      <c r="G7" s="733" t="s">
        <v>2</v>
      </c>
      <c r="H7" s="731"/>
      <c r="I7" s="731"/>
      <c r="J7" s="731"/>
      <c r="K7" s="731"/>
      <c r="L7" s="73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0.25" customHeight="1">
      <c r="A8" s="1"/>
      <c r="B8" s="1"/>
      <c r="C8" s="1"/>
      <c r="D8" s="1"/>
      <c r="E8" s="1"/>
      <c r="F8" s="1"/>
      <c r="G8" s="21"/>
      <c r="H8" s="21"/>
      <c r="I8" s="21"/>
      <c r="J8" s="21"/>
      <c r="K8" s="21"/>
      <c r="L8" s="2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1"/>
      <c r="B9" s="735"/>
      <c r="C9" s="73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1"/>
      <c r="B10" s="1"/>
      <c r="C10" s="1"/>
      <c r="D10" s="1"/>
      <c r="E10" s="1"/>
      <c r="F10" s="1"/>
      <c r="G10" s="1"/>
      <c r="H10" s="734"/>
      <c r="I10" s="731"/>
      <c r="J10" s="731"/>
      <c r="K10" s="73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.75" customHeight="1">
      <c r="A11" s="1"/>
      <c r="B11" s="1"/>
      <c r="C11" s="1"/>
      <c r="D11" s="1"/>
      <c r="E11" s="1"/>
      <c r="F11" s="1"/>
      <c r="G11" s="1"/>
      <c r="H11" s="731"/>
      <c r="I11" s="731"/>
      <c r="J11" s="731"/>
      <c r="K11" s="73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1"/>
      <c r="B17" s="1"/>
      <c r="C17" s="732" t="s">
        <v>3</v>
      </c>
      <c r="D17" s="73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1"/>
      <c r="B18" s="1"/>
      <c r="C18" s="732" t="s">
        <v>4</v>
      </c>
      <c r="D18" s="73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4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>
      <c r="A45" s="1"/>
      <c r="B45" s="1"/>
      <c r="C45" s="1"/>
      <c r="D45" s="1"/>
      <c r="E45" s="1"/>
      <c r="F45" s="1"/>
      <c r="G45" s="1"/>
      <c r="H45" s="1"/>
      <c r="I45" s="732" t="s">
        <v>3</v>
      </c>
      <c r="J45" s="73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>
      <c r="A46" s="1"/>
      <c r="B46" s="1"/>
      <c r="C46" s="1"/>
      <c r="D46" s="1"/>
      <c r="E46" s="1"/>
      <c r="F46" s="1"/>
      <c r="G46" s="1"/>
      <c r="H46" s="1"/>
      <c r="I46" s="732" t="s">
        <v>4</v>
      </c>
      <c r="J46" s="73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730"/>
      <c r="K57" s="73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7.25" customHeight="1">
      <c r="A58" s="1"/>
      <c r="B58" s="1"/>
      <c r="C58" s="1"/>
      <c r="D58" s="1"/>
      <c r="E58" s="1"/>
      <c r="F58" s="1"/>
      <c r="G58" s="1"/>
      <c r="H58" s="1"/>
      <c r="I58" s="1"/>
      <c r="J58" s="730"/>
      <c r="K58" s="73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1">
    <mergeCell ref="G5:L5"/>
    <mergeCell ref="G7:L7"/>
    <mergeCell ref="H10:K11"/>
    <mergeCell ref="G6:L6"/>
    <mergeCell ref="B9:C9"/>
    <mergeCell ref="J58:K58"/>
    <mergeCell ref="J57:K57"/>
    <mergeCell ref="I45:J45"/>
    <mergeCell ref="I46:J46"/>
    <mergeCell ref="C17:D17"/>
    <mergeCell ref="C18:D1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00"/>
  </sheetPr>
  <dimension ref="A1:Z1000"/>
  <sheetViews>
    <sheetView showGridLines="0" workbookViewId="0"/>
  </sheetViews>
  <sheetFormatPr baseColWidth="10" defaultColWidth="15.140625" defaultRowHeight="15" customHeight="1"/>
  <cols>
    <col min="1" max="1" width="15.5703125" customWidth="1"/>
    <col min="2" max="2" width="1.28515625" customWidth="1"/>
    <col min="3" max="3" width="4.140625" customWidth="1"/>
    <col min="4" max="4" width="5.7109375" customWidth="1"/>
    <col min="5" max="5" width="8.5703125" customWidth="1"/>
    <col min="6" max="16" width="8" customWidth="1"/>
    <col min="17" max="17" width="3.140625" customWidth="1"/>
    <col min="18" max="26" width="7.5703125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"/>
      <c r="B6" s="1"/>
      <c r="C6" s="1"/>
      <c r="D6" s="1"/>
      <c r="E6" s="1"/>
      <c r="F6" s="1"/>
      <c r="G6" s="739" t="s">
        <v>0</v>
      </c>
      <c r="H6" s="731"/>
      <c r="I6" s="731"/>
      <c r="J6" s="731"/>
      <c r="K6" s="731"/>
      <c r="L6" s="731"/>
      <c r="M6" s="731"/>
      <c r="N6" s="731"/>
      <c r="O6" s="73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"/>
      <c r="B7" s="1"/>
      <c r="C7" s="1"/>
      <c r="D7" s="1"/>
      <c r="E7" s="1"/>
      <c r="F7" s="1"/>
      <c r="G7" s="739" t="s">
        <v>1</v>
      </c>
      <c r="H7" s="731"/>
      <c r="I7" s="731"/>
      <c r="J7" s="731"/>
      <c r="K7" s="731"/>
      <c r="L7" s="731"/>
      <c r="M7" s="731"/>
      <c r="N7" s="731"/>
      <c r="O7" s="73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1"/>
      <c r="C8" s="1"/>
      <c r="D8" s="1"/>
      <c r="E8" s="1"/>
      <c r="F8" s="1"/>
      <c r="G8" s="739" t="s">
        <v>2</v>
      </c>
      <c r="H8" s="731"/>
      <c r="I8" s="731"/>
      <c r="J8" s="731"/>
      <c r="K8" s="731"/>
      <c r="L8" s="731"/>
      <c r="M8" s="731"/>
      <c r="N8" s="731"/>
      <c r="O8" s="73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1"/>
      <c r="B9" s="1"/>
      <c r="C9" s="1"/>
      <c r="D9" s="1"/>
      <c r="E9" s="1"/>
      <c r="F9" s="1"/>
      <c r="G9" s="738"/>
      <c r="H9" s="731"/>
      <c r="I9" s="731"/>
      <c r="J9" s="731"/>
      <c r="K9" s="731"/>
      <c r="L9" s="731"/>
      <c r="M9" s="731"/>
      <c r="N9" s="731"/>
      <c r="O9" s="73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0.25" customHeight="1">
      <c r="A10" s="1"/>
      <c r="B10" s="1"/>
      <c r="C10" s="1"/>
      <c r="D10" s="1"/>
      <c r="E10" s="1"/>
      <c r="F10" s="1"/>
      <c r="G10" s="740"/>
      <c r="H10" s="731"/>
      <c r="I10" s="731"/>
      <c r="J10" s="731"/>
      <c r="K10" s="731"/>
      <c r="L10" s="731"/>
      <c r="M10" s="731"/>
      <c r="N10" s="731"/>
      <c r="O10" s="73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35.25" customHeight="1">
      <c r="A11" s="1"/>
      <c r="B11" s="1"/>
      <c r="C11" s="1"/>
      <c r="D11" s="1"/>
      <c r="E11" s="1"/>
      <c r="F11" s="1"/>
      <c r="G11" s="741"/>
      <c r="H11" s="731"/>
      <c r="I11" s="731"/>
      <c r="J11" s="731"/>
      <c r="K11" s="731"/>
      <c r="L11" s="731"/>
      <c r="M11" s="731"/>
      <c r="N11" s="731"/>
      <c r="O11" s="73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7.2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7.2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7.25" customHeight="1">
      <c r="A14" s="1"/>
      <c r="B14" s="1"/>
      <c r="C14" s="1"/>
      <c r="D14" s="1"/>
      <c r="E14" s="1"/>
      <c r="F14" s="736"/>
      <c r="G14" s="731"/>
      <c r="H14" s="731"/>
      <c r="I14" s="731"/>
      <c r="J14" s="731"/>
      <c r="K14" s="731"/>
      <c r="L14" s="731"/>
      <c r="M14" s="731"/>
      <c r="N14" s="731"/>
      <c r="O14" s="731"/>
      <c r="P14" s="731"/>
      <c r="Q14" s="731"/>
      <c r="R14" s="1"/>
      <c r="S14" s="1"/>
      <c r="T14" s="1"/>
      <c r="U14" s="1"/>
      <c r="V14" s="1"/>
      <c r="W14" s="1"/>
      <c r="X14" s="1"/>
      <c r="Y14" s="1"/>
      <c r="Z14" s="1"/>
    </row>
    <row r="15" spans="1:26" ht="17.25" customHeight="1">
      <c r="A15" s="1"/>
      <c r="B15" s="1"/>
      <c r="C15" s="1"/>
      <c r="D15" s="1"/>
      <c r="E15" s="1"/>
      <c r="F15" s="736"/>
      <c r="G15" s="731"/>
      <c r="H15" s="731"/>
      <c r="I15" s="731"/>
      <c r="J15" s="731"/>
      <c r="K15" s="731"/>
      <c r="L15" s="731"/>
      <c r="M15" s="731"/>
      <c r="N15" s="731"/>
      <c r="O15" s="731"/>
      <c r="P15" s="731"/>
      <c r="Q15" s="731"/>
      <c r="R15" s="1"/>
      <c r="S15" s="1"/>
      <c r="T15" s="1"/>
      <c r="U15" s="1"/>
      <c r="V15" s="1"/>
      <c r="W15" s="1"/>
      <c r="X15" s="1"/>
      <c r="Y15" s="1"/>
      <c r="Z15" s="1"/>
    </row>
    <row r="16" spans="1:26" ht="17.25" customHeight="1">
      <c r="A16" s="1"/>
      <c r="B16" s="1"/>
      <c r="C16" s="1"/>
      <c r="D16" s="1"/>
      <c r="E16" s="1"/>
      <c r="F16" s="736"/>
      <c r="G16" s="731"/>
      <c r="H16" s="731"/>
      <c r="I16" s="731"/>
      <c r="J16" s="731"/>
      <c r="K16" s="731"/>
      <c r="L16" s="731"/>
      <c r="M16" s="731"/>
      <c r="N16" s="731"/>
      <c r="O16" s="731"/>
      <c r="P16" s="731"/>
      <c r="Q16" s="731"/>
      <c r="R16" s="1"/>
      <c r="S16" s="1"/>
      <c r="T16" s="1"/>
      <c r="U16" s="1"/>
      <c r="V16" s="1"/>
      <c r="W16" s="1"/>
      <c r="X16" s="1"/>
      <c r="Y16" s="1"/>
      <c r="Z16" s="1"/>
    </row>
    <row r="17" spans="1:26" ht="17.25" customHeight="1">
      <c r="A17" s="1"/>
      <c r="B17" s="1"/>
      <c r="C17" s="1"/>
      <c r="D17" s="732" t="s">
        <v>3</v>
      </c>
      <c r="E17" s="731"/>
      <c r="F17" s="2"/>
      <c r="G17" s="2"/>
      <c r="H17" s="2"/>
      <c r="I17" s="2"/>
      <c r="J17" s="2"/>
      <c r="K17" s="2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7.25" customHeight="1">
      <c r="A18" s="1"/>
      <c r="B18" s="1"/>
      <c r="C18" s="1"/>
      <c r="D18" s="732" t="s">
        <v>4</v>
      </c>
      <c r="E18" s="731"/>
      <c r="F18" s="2"/>
      <c r="G18" s="2"/>
      <c r="H18" s="2"/>
      <c r="I18" s="2"/>
      <c r="J18" s="2"/>
      <c r="K18" s="2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7.25" customHeight="1">
      <c r="A19" s="1"/>
      <c r="B19" s="1"/>
      <c r="C19" s="1"/>
      <c r="D19" s="732" t="s">
        <v>5</v>
      </c>
      <c r="E19" s="731"/>
      <c r="F19" s="2"/>
      <c r="G19" s="2"/>
      <c r="H19" s="2"/>
      <c r="I19" s="2"/>
      <c r="J19" s="2"/>
      <c r="K19" s="2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7.25" customHeight="1">
      <c r="A20" s="1"/>
      <c r="B20" s="1"/>
      <c r="C20" s="1"/>
      <c r="D20" s="1"/>
      <c r="E20" s="1"/>
      <c r="F20" s="2"/>
      <c r="G20" s="2"/>
      <c r="H20" s="2"/>
      <c r="I20" s="2"/>
      <c r="J20" s="2"/>
      <c r="K20" s="2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7.25" customHeight="1">
      <c r="A21" s="1"/>
      <c r="B21" s="1"/>
      <c r="C21" s="1"/>
      <c r="D21" s="1"/>
      <c r="E21" s="1"/>
      <c r="F21" s="2"/>
      <c r="G21" s="2"/>
      <c r="H21" s="2"/>
      <c r="I21" s="2"/>
      <c r="J21" s="2"/>
      <c r="K21" s="2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7.25" customHeight="1">
      <c r="A22" s="1"/>
      <c r="B22" s="1"/>
      <c r="C22" s="1"/>
      <c r="D22" s="1"/>
      <c r="E22" s="1"/>
      <c r="F22" s="2"/>
      <c r="G22" s="2"/>
      <c r="H22" s="2"/>
      <c r="I22" s="2"/>
      <c r="J22" s="2"/>
      <c r="K22" s="2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7.25" customHeight="1">
      <c r="A23" s="1"/>
      <c r="B23" s="1"/>
      <c r="C23" s="1"/>
      <c r="D23" s="1"/>
      <c r="E23" s="1"/>
      <c r="F23" s="2"/>
      <c r="G23" s="2"/>
      <c r="H23" s="2"/>
      <c r="I23" s="2"/>
      <c r="J23" s="2"/>
      <c r="K23" s="2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7.25" customHeight="1">
      <c r="A24" s="1"/>
      <c r="B24" s="1"/>
      <c r="C24" s="1"/>
      <c r="D24" s="1"/>
      <c r="E24" s="1"/>
      <c r="F24" s="2"/>
      <c r="G24" s="2"/>
      <c r="H24" s="2"/>
      <c r="I24" s="2"/>
      <c r="J24" s="2"/>
      <c r="K24" s="2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7.25" customHeight="1">
      <c r="A25" s="1"/>
      <c r="B25" s="1"/>
      <c r="C25" s="1"/>
      <c r="D25" s="1"/>
      <c r="E25" s="1"/>
      <c r="F25" s="2"/>
      <c r="G25" s="2"/>
      <c r="H25" s="2"/>
      <c r="I25" s="2"/>
      <c r="J25" s="2"/>
      <c r="K25" s="2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7.25" customHeight="1">
      <c r="A26" s="1"/>
      <c r="B26" s="1"/>
      <c r="C26" s="1"/>
      <c r="D26" s="1"/>
      <c r="E26" s="1"/>
      <c r="F26" s="2"/>
      <c r="G26" s="2"/>
      <c r="H26" s="2"/>
      <c r="I26" s="2"/>
      <c r="J26" s="2"/>
      <c r="K26" s="2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7.25" customHeight="1">
      <c r="A27" s="1"/>
      <c r="B27" s="1"/>
      <c r="C27" s="1"/>
      <c r="D27" s="1"/>
      <c r="E27" s="1"/>
      <c r="F27" s="2"/>
      <c r="G27" s="2"/>
      <c r="H27" s="2"/>
      <c r="I27" s="2"/>
      <c r="J27" s="2"/>
      <c r="K27" s="2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7.25" customHeight="1">
      <c r="A28" s="1"/>
      <c r="B28" s="1"/>
      <c r="C28" s="1"/>
      <c r="D28" s="1"/>
      <c r="E28" s="1"/>
      <c r="F28" s="2"/>
      <c r="G28" s="2"/>
      <c r="H28" s="2"/>
      <c r="I28" s="2"/>
      <c r="J28" s="2"/>
      <c r="K28" s="2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7.25" customHeight="1">
      <c r="A29" s="1"/>
      <c r="B29" s="1"/>
      <c r="C29" s="1"/>
      <c r="D29" s="1"/>
      <c r="E29" s="1"/>
      <c r="F29" s="2"/>
      <c r="G29" s="2"/>
      <c r="H29" s="2"/>
      <c r="I29" s="2"/>
      <c r="J29" s="2"/>
      <c r="K29" s="2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7.25" customHeight="1">
      <c r="A30" s="1"/>
      <c r="B30" s="1"/>
      <c r="C30" s="1"/>
      <c r="D30" s="1"/>
      <c r="E30" s="1"/>
      <c r="F30" s="2"/>
      <c r="G30" s="2"/>
      <c r="H30" s="2"/>
      <c r="I30" s="2"/>
      <c r="J30" s="2"/>
      <c r="K30" s="2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7.25" customHeight="1">
      <c r="A31" s="1"/>
      <c r="B31" s="1"/>
      <c r="C31" s="1"/>
      <c r="D31" s="1"/>
      <c r="E31" s="1"/>
      <c r="F31" s="2"/>
      <c r="G31" s="2"/>
      <c r="H31" s="2"/>
      <c r="I31" s="2"/>
      <c r="J31" s="2"/>
      <c r="K31" s="2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7.25" customHeight="1">
      <c r="A32" s="1"/>
      <c r="B32" s="1"/>
      <c r="C32" s="1"/>
      <c r="D32" s="1"/>
      <c r="E32" s="1"/>
      <c r="F32" s="2"/>
      <c r="G32" s="2"/>
      <c r="H32" s="2"/>
      <c r="I32" s="2"/>
      <c r="J32" s="2"/>
      <c r="K32" s="2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7.25" customHeight="1">
      <c r="A33" s="1"/>
      <c r="B33" s="1"/>
      <c r="C33" s="1"/>
      <c r="D33" s="1"/>
      <c r="E33" s="1"/>
      <c r="F33" s="2"/>
      <c r="G33" s="2"/>
      <c r="H33" s="2"/>
      <c r="I33" s="2"/>
      <c r="J33" s="2"/>
      <c r="K33" s="2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7.25" customHeight="1">
      <c r="A34" s="1"/>
      <c r="B34" s="1"/>
      <c r="C34" s="1"/>
      <c r="D34" s="1"/>
      <c r="E34" s="1"/>
      <c r="F34" s="2"/>
      <c r="G34" s="2"/>
      <c r="H34" s="2"/>
      <c r="I34" s="2"/>
      <c r="J34" s="2"/>
      <c r="K34" s="2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7.25" customHeight="1">
      <c r="A35" s="1"/>
      <c r="B35" s="1"/>
      <c r="C35" s="1"/>
      <c r="D35" s="1"/>
      <c r="E35" s="1"/>
      <c r="F35" s="2"/>
      <c r="G35" s="2"/>
      <c r="H35" s="2"/>
      <c r="I35" s="2"/>
      <c r="J35" s="2"/>
      <c r="K35" s="2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7.25" customHeight="1">
      <c r="A36" s="1"/>
      <c r="B36" s="1"/>
      <c r="C36" s="1"/>
      <c r="D36" s="1"/>
      <c r="E36" s="1"/>
      <c r="F36" s="2"/>
      <c r="G36" s="2"/>
      <c r="H36" s="2"/>
      <c r="I36" s="2"/>
      <c r="J36" s="2"/>
      <c r="K36" s="2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7.25" customHeight="1">
      <c r="A37" s="1"/>
      <c r="B37" s="1"/>
      <c r="C37" s="1"/>
      <c r="D37" s="1"/>
      <c r="E37" s="1"/>
      <c r="F37" s="2"/>
      <c r="G37" s="2"/>
      <c r="H37" s="2"/>
      <c r="I37" s="2"/>
      <c r="J37" s="2"/>
      <c r="K37" s="2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7.25" customHeight="1">
      <c r="A38" s="1"/>
      <c r="B38" s="1"/>
      <c r="C38" s="1"/>
      <c r="D38" s="1"/>
      <c r="E38" s="1"/>
      <c r="F38" s="2"/>
      <c r="G38" s="2"/>
      <c r="H38" s="2"/>
      <c r="I38" s="2"/>
      <c r="J38" s="2"/>
      <c r="K38" s="2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7.25" customHeight="1">
      <c r="A39" s="1"/>
      <c r="B39" s="1"/>
      <c r="C39" s="1"/>
      <c r="D39" s="1"/>
      <c r="E39" s="1"/>
      <c r="F39" s="2"/>
      <c r="G39" s="2"/>
      <c r="H39" s="2"/>
      <c r="I39" s="2"/>
      <c r="J39" s="2"/>
      <c r="K39" s="2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7.25" customHeight="1">
      <c r="A40" s="1"/>
      <c r="B40" s="1"/>
      <c r="C40" s="1"/>
      <c r="D40" s="1"/>
      <c r="E40" s="1"/>
      <c r="F40" s="2"/>
      <c r="G40" s="2"/>
      <c r="H40" s="2"/>
      <c r="I40" s="2"/>
      <c r="J40" s="2"/>
      <c r="K40" s="2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7.25" customHeight="1">
      <c r="A41" s="1"/>
      <c r="B41" s="1"/>
      <c r="C41" s="1"/>
      <c r="D41" s="1"/>
      <c r="E41" s="1"/>
      <c r="F41" s="736"/>
      <c r="G41" s="731"/>
      <c r="H41" s="731"/>
      <c r="I41" s="731"/>
      <c r="J41" s="731"/>
      <c r="K41" s="731"/>
      <c r="L41" s="731"/>
      <c r="M41" s="731"/>
      <c r="N41" s="731"/>
      <c r="O41" s="731"/>
      <c r="P41" s="731"/>
      <c r="Q41" s="731"/>
      <c r="R41" s="1"/>
      <c r="S41" s="1"/>
      <c r="T41" s="1"/>
      <c r="U41" s="1"/>
      <c r="V41" s="1"/>
      <c r="W41" s="1"/>
      <c r="X41" s="1"/>
      <c r="Y41" s="1"/>
      <c r="Z41" s="1"/>
    </row>
    <row r="42" spans="1:26" ht="17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.75" customHeight="1">
      <c r="A44" s="1"/>
      <c r="B44" s="1"/>
      <c r="C44" s="1"/>
      <c r="D44" s="1"/>
      <c r="E44" s="1"/>
      <c r="F44" s="737"/>
      <c r="G44" s="731"/>
      <c r="H44" s="731"/>
      <c r="I44" s="731"/>
      <c r="J44" s="731"/>
      <c r="K44" s="731"/>
      <c r="L44" s="731"/>
      <c r="M44" s="731"/>
      <c r="N44" s="731"/>
      <c r="O44" s="731"/>
      <c r="P44" s="731"/>
      <c r="Q44" s="731"/>
      <c r="R44" s="1"/>
      <c r="S44" s="1"/>
      <c r="T44" s="1"/>
      <c r="U44" s="1"/>
      <c r="V44" s="1"/>
      <c r="W44" s="1"/>
      <c r="X44" s="1"/>
      <c r="Y44" s="1"/>
      <c r="Z44" s="1"/>
    </row>
    <row r="45" spans="1:2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>
      <c r="A51" s="1"/>
      <c r="B51" s="1"/>
      <c r="C51" s="1"/>
      <c r="D51" s="1"/>
      <c r="E51" s="1"/>
      <c r="F51" s="1"/>
      <c r="G51" s="1"/>
      <c r="H51" s="1"/>
      <c r="I51" s="1"/>
      <c r="J51" s="1"/>
      <c r="K51" s="732"/>
      <c r="L51" s="73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>
      <c r="A52" s="1"/>
      <c r="B52" s="1"/>
      <c r="C52" s="1"/>
      <c r="D52" s="1"/>
      <c r="E52" s="1"/>
      <c r="F52" s="1"/>
      <c r="G52" s="1"/>
      <c r="H52" s="1"/>
      <c r="I52" s="1"/>
      <c r="J52" s="1"/>
      <c r="K52" s="732"/>
      <c r="L52" s="73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>
      <c r="A53" s="1"/>
      <c r="B53" s="1"/>
      <c r="C53" s="1"/>
      <c r="D53" s="1"/>
      <c r="E53" s="1"/>
      <c r="F53" s="1"/>
      <c r="G53" s="1"/>
      <c r="H53" s="1"/>
      <c r="I53" s="1"/>
      <c r="J53" s="1"/>
      <c r="K53" s="732"/>
      <c r="L53" s="73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>
      <c r="A67" s="1"/>
      <c r="B67" s="1"/>
      <c r="C67" s="1"/>
      <c r="D67" s="1"/>
      <c r="E67" s="1"/>
      <c r="F67" s="1"/>
      <c r="G67" s="1"/>
      <c r="H67" s="1"/>
      <c r="I67" s="1"/>
      <c r="J67" s="1"/>
      <c r="K67" s="732" t="s">
        <v>3</v>
      </c>
      <c r="L67" s="73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>
      <c r="A68" s="1"/>
      <c r="B68" s="1"/>
      <c r="C68" s="1"/>
      <c r="D68" s="1"/>
      <c r="E68" s="1"/>
      <c r="F68" s="1"/>
      <c r="G68" s="1"/>
      <c r="H68" s="1"/>
      <c r="I68" s="1"/>
      <c r="J68" s="1"/>
      <c r="K68" s="732" t="s">
        <v>4</v>
      </c>
      <c r="L68" s="73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>
      <c r="A69" s="1"/>
      <c r="B69" s="1"/>
      <c r="C69" s="1"/>
      <c r="D69" s="1"/>
      <c r="E69" s="1"/>
      <c r="F69" s="1"/>
      <c r="G69" s="1"/>
      <c r="H69" s="1"/>
      <c r="I69" s="1"/>
      <c r="J69" s="1"/>
      <c r="K69" s="732" t="s">
        <v>5</v>
      </c>
      <c r="L69" s="73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0">
    <mergeCell ref="D19:E19"/>
    <mergeCell ref="D17:E17"/>
    <mergeCell ref="D18:E18"/>
    <mergeCell ref="F16:Q16"/>
    <mergeCell ref="G11:O11"/>
    <mergeCell ref="K51:L51"/>
    <mergeCell ref="F41:Q41"/>
    <mergeCell ref="F44:Q44"/>
    <mergeCell ref="G9:O9"/>
    <mergeCell ref="G6:O6"/>
    <mergeCell ref="G7:O7"/>
    <mergeCell ref="G8:O8"/>
    <mergeCell ref="G10:O10"/>
    <mergeCell ref="F15:Q15"/>
    <mergeCell ref="F14:Q14"/>
    <mergeCell ref="K52:L52"/>
    <mergeCell ref="K53:L53"/>
    <mergeCell ref="K67:L67"/>
    <mergeCell ref="K68:L68"/>
    <mergeCell ref="K69:L6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0"/>
  <sheetViews>
    <sheetView showGridLines="0" workbookViewId="0"/>
  </sheetViews>
  <sheetFormatPr baseColWidth="10" defaultColWidth="15.140625" defaultRowHeight="15" customHeight="1"/>
  <cols>
    <col min="1" max="1" width="12.42578125" customWidth="1"/>
    <col min="2" max="2" width="19.5703125" customWidth="1"/>
    <col min="3" max="3" width="21" customWidth="1"/>
    <col min="4" max="13" width="6.5703125" customWidth="1"/>
    <col min="14" max="14" width="0.85546875" customWidth="1"/>
    <col min="15" max="15" width="3.7109375" customWidth="1"/>
    <col min="16" max="17" width="3" customWidth="1"/>
    <col min="18" max="18" width="20.85546875" customWidth="1"/>
    <col min="19" max="19" width="8" customWidth="1"/>
    <col min="20" max="26" width="7.5703125" customWidth="1"/>
  </cols>
  <sheetData>
    <row r="1" spans="1:21" ht="15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21" ht="16.5" customHeight="1">
      <c r="A2" s="4"/>
      <c r="B2" s="4"/>
      <c r="C2" s="70"/>
      <c r="D2" s="71"/>
      <c r="E2" s="71"/>
      <c r="F2" s="71"/>
      <c r="G2" s="71"/>
      <c r="H2" s="71"/>
      <c r="I2" s="72"/>
      <c r="J2" s="72"/>
      <c r="K2" s="72"/>
      <c r="L2" s="72"/>
      <c r="M2" s="73"/>
      <c r="N2" s="74"/>
      <c r="O2" s="4"/>
      <c r="P2" s="4"/>
      <c r="Q2" s="4"/>
      <c r="R2" s="4"/>
      <c r="S2" s="4"/>
    </row>
    <row r="3" spans="1:21" ht="15.75" customHeight="1">
      <c r="A3" s="4"/>
      <c r="B3" s="4"/>
      <c r="C3" s="744" t="s">
        <v>0</v>
      </c>
      <c r="D3" s="724"/>
      <c r="E3" s="724"/>
      <c r="F3" s="724"/>
      <c r="G3" s="724"/>
      <c r="H3" s="724"/>
      <c r="I3" s="724"/>
      <c r="J3" s="724"/>
      <c r="K3" s="724"/>
      <c r="L3" s="724"/>
      <c r="M3" s="745"/>
      <c r="N3" s="74"/>
      <c r="O3" s="4"/>
      <c r="P3" s="4"/>
      <c r="Q3" s="4"/>
      <c r="R3" s="4"/>
      <c r="S3" s="4"/>
    </row>
    <row r="4" spans="1:21" ht="15.75" customHeight="1">
      <c r="A4" s="4"/>
      <c r="B4" s="4"/>
      <c r="C4" s="744" t="s">
        <v>1</v>
      </c>
      <c r="D4" s="724"/>
      <c r="E4" s="724"/>
      <c r="F4" s="724"/>
      <c r="G4" s="724"/>
      <c r="H4" s="724"/>
      <c r="I4" s="724"/>
      <c r="J4" s="724"/>
      <c r="K4" s="724"/>
      <c r="L4" s="724"/>
      <c r="M4" s="745"/>
      <c r="N4" s="74"/>
      <c r="O4" s="4"/>
      <c r="P4" s="4"/>
      <c r="Q4" s="4"/>
      <c r="R4" s="4"/>
      <c r="S4" s="4"/>
    </row>
    <row r="5" spans="1:21" ht="15.75" customHeight="1">
      <c r="A5" s="4"/>
      <c r="B5" s="4"/>
      <c r="C5" s="744" t="s">
        <v>2</v>
      </c>
      <c r="D5" s="724"/>
      <c r="E5" s="724"/>
      <c r="F5" s="724"/>
      <c r="G5" s="724"/>
      <c r="H5" s="724"/>
      <c r="I5" s="724"/>
      <c r="J5" s="724"/>
      <c r="K5" s="724"/>
      <c r="L5" s="724"/>
      <c r="M5" s="745"/>
      <c r="N5" s="74"/>
      <c r="O5" s="4"/>
      <c r="P5" s="4"/>
      <c r="Q5" s="4"/>
      <c r="R5" s="4"/>
      <c r="S5" s="4"/>
    </row>
    <row r="6" spans="1:21" ht="15.75" customHeight="1">
      <c r="A6" s="4"/>
      <c r="B6" s="4"/>
      <c r="C6" s="743"/>
      <c r="D6" s="724"/>
      <c r="E6" s="724"/>
      <c r="F6" s="724"/>
      <c r="G6" s="724"/>
      <c r="H6" s="724"/>
      <c r="I6" s="724"/>
      <c r="J6" s="120"/>
      <c r="K6" s="120"/>
      <c r="L6" s="120"/>
      <c r="M6" s="121"/>
      <c r="N6" s="74"/>
      <c r="O6" s="4"/>
      <c r="P6" s="4"/>
      <c r="Q6" s="4"/>
      <c r="R6" s="4"/>
      <c r="S6" s="4"/>
    </row>
    <row r="7" spans="1:21" ht="16.5" customHeight="1">
      <c r="A7" s="4"/>
      <c r="B7" s="4"/>
      <c r="C7" s="746" t="s">
        <v>57</v>
      </c>
      <c r="D7" s="724"/>
      <c r="E7" s="724"/>
      <c r="F7" s="724"/>
      <c r="G7" s="724"/>
      <c r="H7" s="724"/>
      <c r="I7" s="724"/>
      <c r="J7" s="724"/>
      <c r="K7" s="724"/>
      <c r="L7" s="724"/>
      <c r="M7" s="745"/>
      <c r="N7" s="74"/>
      <c r="O7" s="4"/>
      <c r="P7" s="4"/>
      <c r="Q7" s="4"/>
      <c r="R7" s="4"/>
      <c r="S7" s="4"/>
    </row>
    <row r="8" spans="1:21" ht="8.25" customHeight="1">
      <c r="A8" s="4"/>
      <c r="B8" s="4"/>
      <c r="C8" s="747"/>
      <c r="D8" s="748"/>
      <c r="E8" s="748"/>
      <c r="F8" s="748"/>
      <c r="G8" s="748"/>
      <c r="H8" s="748"/>
      <c r="I8" s="748"/>
      <c r="J8" s="748"/>
      <c r="K8" s="748"/>
      <c r="L8" s="748"/>
      <c r="M8" s="749"/>
      <c r="N8" s="74"/>
      <c r="O8" s="4"/>
      <c r="P8" s="4"/>
      <c r="Q8" s="4"/>
      <c r="R8" s="4"/>
      <c r="S8" s="4"/>
    </row>
    <row r="9" spans="1:21" ht="13.5" customHeight="1">
      <c r="A9" s="4"/>
      <c r="B9" s="4"/>
      <c r="C9" s="74"/>
      <c r="D9" s="4"/>
      <c r="E9" s="4"/>
      <c r="F9" s="4"/>
      <c r="G9" s="4"/>
      <c r="H9" s="4"/>
      <c r="I9" s="74"/>
      <c r="J9" s="74"/>
      <c r="K9" s="74"/>
      <c r="L9" s="74"/>
      <c r="M9" s="74"/>
      <c r="N9" s="74"/>
      <c r="O9" s="4"/>
      <c r="P9" s="4"/>
      <c r="Q9" s="4"/>
      <c r="R9" s="4"/>
      <c r="S9" s="4"/>
    </row>
    <row r="10" spans="1:21" ht="22.5" customHeight="1">
      <c r="A10" s="4"/>
      <c r="B10" s="4"/>
      <c r="C10" s="742" t="s">
        <v>60</v>
      </c>
      <c r="D10" s="724"/>
      <c r="E10" s="724"/>
      <c r="F10" s="724"/>
      <c r="G10" s="724"/>
      <c r="H10" s="724"/>
      <c r="I10" s="724"/>
      <c r="J10" s="724"/>
      <c r="K10" s="724"/>
      <c r="L10" s="724"/>
      <c r="M10" s="724"/>
      <c r="N10" s="724"/>
      <c r="O10" s="4"/>
      <c r="P10" s="4"/>
      <c r="Q10" s="4"/>
      <c r="R10" s="4"/>
      <c r="S10" s="4"/>
    </row>
    <row r="11" spans="1:21" ht="5.25" customHeight="1">
      <c r="A11" s="4"/>
      <c r="B11" s="4"/>
      <c r="C11" s="159"/>
      <c r="D11" s="160"/>
      <c r="E11" s="160"/>
      <c r="F11" s="160"/>
      <c r="G11" s="160"/>
      <c r="H11" s="160"/>
      <c r="I11" s="159"/>
      <c r="J11" s="159"/>
      <c r="K11" s="159"/>
      <c r="L11" s="159"/>
      <c r="M11" s="159"/>
      <c r="N11" s="160"/>
      <c r="O11" s="4"/>
      <c r="P11" s="4"/>
      <c r="Q11" s="4"/>
      <c r="R11" s="4"/>
      <c r="S11" s="4"/>
    </row>
    <row r="12" spans="1:21" ht="23.25" customHeight="1">
      <c r="A12" s="4"/>
      <c r="B12" s="3" t="s">
        <v>3</v>
      </c>
      <c r="C12" s="172" t="s">
        <v>76</v>
      </c>
      <c r="D12" s="173">
        <v>2003</v>
      </c>
      <c r="E12" s="174">
        <v>2004</v>
      </c>
      <c r="F12" s="175">
        <v>2005</v>
      </c>
      <c r="G12" s="175">
        <v>2006</v>
      </c>
      <c r="H12" s="175">
        <v>2007</v>
      </c>
      <c r="I12" s="175">
        <v>2008</v>
      </c>
      <c r="J12" s="175">
        <v>2009</v>
      </c>
      <c r="K12" s="175">
        <v>2010</v>
      </c>
      <c r="L12" s="175">
        <v>2011</v>
      </c>
      <c r="M12" s="177">
        <v>2012</v>
      </c>
      <c r="N12" s="178"/>
      <c r="O12" s="4"/>
      <c r="P12" s="4"/>
      <c r="Q12" s="4"/>
      <c r="R12" s="197"/>
      <c r="S12" s="197"/>
      <c r="T12" s="197"/>
    </row>
    <row r="13" spans="1:21" ht="15" customHeight="1">
      <c r="A13" s="4"/>
      <c r="B13" s="198" t="s">
        <v>4</v>
      </c>
      <c r="C13" s="199" t="s">
        <v>55</v>
      </c>
      <c r="D13" s="133">
        <v>38938</v>
      </c>
      <c r="E13" s="200">
        <v>41934</v>
      </c>
      <c r="F13" s="133">
        <v>45151</v>
      </c>
      <c r="G13" s="200">
        <v>49246</v>
      </c>
      <c r="H13" s="133">
        <v>53810</v>
      </c>
      <c r="I13" s="200">
        <v>58922</v>
      </c>
      <c r="J13" s="133">
        <v>66415</v>
      </c>
      <c r="K13" s="133">
        <v>76354</v>
      </c>
      <c r="L13" s="133">
        <v>83352</v>
      </c>
      <c r="M13" s="135">
        <v>94255</v>
      </c>
      <c r="N13" s="211"/>
      <c r="O13" s="212"/>
      <c r="P13" s="212"/>
      <c r="Q13" s="212"/>
      <c r="R13" s="245" t="s">
        <v>131</v>
      </c>
      <c r="S13" s="246">
        <f t="shared" ref="S13:S16" si="0">M13</f>
        <v>94255</v>
      </c>
      <c r="T13" s="247"/>
      <c r="U13" s="212"/>
    </row>
    <row r="14" spans="1:21" ht="15" customHeight="1">
      <c r="A14" s="4"/>
      <c r="B14" s="260" t="s">
        <v>5</v>
      </c>
      <c r="C14" s="262" t="s">
        <v>215</v>
      </c>
      <c r="D14" s="138">
        <v>2694</v>
      </c>
      <c r="E14" s="286">
        <v>2936</v>
      </c>
      <c r="F14" s="138">
        <v>3111</v>
      </c>
      <c r="G14" s="286">
        <v>3308</v>
      </c>
      <c r="H14" s="138">
        <v>3515</v>
      </c>
      <c r="I14" s="286">
        <v>3971</v>
      </c>
      <c r="J14" s="138">
        <v>4550</v>
      </c>
      <c r="K14" s="138">
        <v>5168</v>
      </c>
      <c r="L14" s="138">
        <v>5778</v>
      </c>
      <c r="M14" s="152">
        <v>6190</v>
      </c>
      <c r="N14" s="160"/>
      <c r="O14" s="307"/>
      <c r="P14" s="307"/>
      <c r="Q14" s="307"/>
      <c r="R14" s="245" t="s">
        <v>215</v>
      </c>
      <c r="S14" s="246">
        <f t="shared" si="0"/>
        <v>6190</v>
      </c>
      <c r="T14" s="327"/>
      <c r="U14" s="307"/>
    </row>
    <row r="15" spans="1:21" ht="15" customHeight="1">
      <c r="A15" s="4"/>
      <c r="B15" s="328"/>
      <c r="C15" s="344" t="s">
        <v>280</v>
      </c>
      <c r="D15" s="155">
        <v>485</v>
      </c>
      <c r="E15" s="291">
        <v>587</v>
      </c>
      <c r="F15" s="155">
        <v>643</v>
      </c>
      <c r="G15" s="291">
        <v>703</v>
      </c>
      <c r="H15" s="155">
        <v>800</v>
      </c>
      <c r="I15" s="291">
        <v>909</v>
      </c>
      <c r="J15" s="155">
        <v>934</v>
      </c>
      <c r="K15" s="155">
        <v>1000</v>
      </c>
      <c r="L15" s="155">
        <v>1003</v>
      </c>
      <c r="M15" s="157">
        <v>1098</v>
      </c>
      <c r="N15" s="160"/>
      <c r="O15" s="4"/>
      <c r="P15" s="4"/>
      <c r="Q15" s="4"/>
      <c r="R15" s="245" t="s">
        <v>354</v>
      </c>
      <c r="S15" s="246">
        <f t="shared" si="0"/>
        <v>1098</v>
      </c>
      <c r="T15" s="197"/>
    </row>
    <row r="16" spans="1:21" ht="15" customHeight="1">
      <c r="A16" s="4"/>
      <c r="B16" s="328"/>
      <c r="C16" s="262" t="s">
        <v>358</v>
      </c>
      <c r="D16" s="138">
        <v>2188</v>
      </c>
      <c r="E16" s="286">
        <v>2961</v>
      </c>
      <c r="F16" s="138">
        <v>3802</v>
      </c>
      <c r="G16" s="286">
        <v>4733</v>
      </c>
      <c r="H16" s="138">
        <v>5633</v>
      </c>
      <c r="I16" s="286">
        <v>7603</v>
      </c>
      <c r="J16" s="138">
        <v>9796</v>
      </c>
      <c r="K16" s="138">
        <v>12326</v>
      </c>
      <c r="L16" s="138">
        <v>18375</v>
      </c>
      <c r="M16" s="152">
        <v>17208</v>
      </c>
      <c r="N16" s="160"/>
      <c r="O16" s="4"/>
      <c r="P16" s="4"/>
      <c r="Q16" s="4"/>
      <c r="R16" s="245" t="s">
        <v>359</v>
      </c>
      <c r="S16" s="246">
        <f t="shared" si="0"/>
        <v>17208</v>
      </c>
      <c r="T16" s="197"/>
    </row>
    <row r="17" spans="1:21" ht="15" customHeight="1">
      <c r="A17" s="4"/>
      <c r="B17" s="328"/>
      <c r="C17" s="344" t="s">
        <v>38</v>
      </c>
      <c r="D17" s="155">
        <v>1</v>
      </c>
      <c r="E17" s="291">
        <v>1</v>
      </c>
      <c r="F17" s="155">
        <v>1</v>
      </c>
      <c r="G17" s="291">
        <v>1</v>
      </c>
      <c r="H17" s="155">
        <v>1</v>
      </c>
      <c r="I17" s="291">
        <v>2</v>
      </c>
      <c r="J17" s="155">
        <v>2</v>
      </c>
      <c r="K17" s="155">
        <v>5</v>
      </c>
      <c r="L17" s="155">
        <v>12</v>
      </c>
      <c r="M17" s="157">
        <v>15</v>
      </c>
      <c r="N17" s="160"/>
      <c r="O17" s="4"/>
      <c r="P17" s="4"/>
      <c r="Q17" s="4"/>
      <c r="R17" s="245" t="s">
        <v>360</v>
      </c>
      <c r="S17" s="246">
        <f>M20</f>
        <v>80114</v>
      </c>
      <c r="T17" s="197"/>
    </row>
    <row r="18" spans="1:21" ht="15" customHeight="1">
      <c r="A18" s="4"/>
      <c r="B18" s="328"/>
      <c r="C18" s="262" t="s">
        <v>362</v>
      </c>
      <c r="D18" s="138">
        <v>170</v>
      </c>
      <c r="E18" s="286">
        <v>171</v>
      </c>
      <c r="F18" s="138">
        <v>168</v>
      </c>
      <c r="G18" s="286">
        <v>168</v>
      </c>
      <c r="H18" s="138">
        <v>169</v>
      </c>
      <c r="I18" s="286">
        <v>167</v>
      </c>
      <c r="J18" s="138">
        <v>165</v>
      </c>
      <c r="K18" s="138">
        <v>164</v>
      </c>
      <c r="L18" s="138">
        <v>172</v>
      </c>
      <c r="M18" s="152">
        <v>182</v>
      </c>
      <c r="N18" s="160"/>
      <c r="O18" s="4"/>
      <c r="P18" s="4"/>
      <c r="Q18" s="4"/>
      <c r="R18" s="245" t="s">
        <v>363</v>
      </c>
      <c r="S18" s="246">
        <f>M19+M21</f>
        <v>2016</v>
      </c>
      <c r="T18" s="197"/>
    </row>
    <row r="19" spans="1:21" ht="15" customHeight="1">
      <c r="A19" s="4"/>
      <c r="B19" s="328"/>
      <c r="C19" s="344" t="s">
        <v>367</v>
      </c>
      <c r="D19" s="155">
        <v>128</v>
      </c>
      <c r="E19" s="291">
        <v>144</v>
      </c>
      <c r="F19" s="155">
        <v>159</v>
      </c>
      <c r="G19" s="291">
        <v>178</v>
      </c>
      <c r="H19" s="155">
        <v>192</v>
      </c>
      <c r="I19" s="291">
        <v>209</v>
      </c>
      <c r="J19" s="155">
        <v>252</v>
      </c>
      <c r="K19" s="155">
        <v>311</v>
      </c>
      <c r="L19" s="155">
        <v>377</v>
      </c>
      <c r="M19" s="157">
        <v>411</v>
      </c>
      <c r="N19" s="160"/>
      <c r="O19" s="4"/>
      <c r="P19" s="212"/>
      <c r="Q19" s="212"/>
      <c r="R19" s="245" t="s">
        <v>368</v>
      </c>
      <c r="S19" s="246">
        <f t="shared" ref="S19:S20" si="1">M22</f>
        <v>3065</v>
      </c>
      <c r="T19" s="247"/>
      <c r="U19" s="212"/>
    </row>
    <row r="20" spans="1:21" ht="15" customHeight="1">
      <c r="A20" s="4"/>
      <c r="B20" s="328"/>
      <c r="C20" s="262" t="s">
        <v>371</v>
      </c>
      <c r="D20" s="138">
        <v>14427</v>
      </c>
      <c r="E20" s="286">
        <v>17397</v>
      </c>
      <c r="F20" s="138">
        <v>20463</v>
      </c>
      <c r="G20" s="286">
        <v>24129</v>
      </c>
      <c r="H20" s="138">
        <v>29190</v>
      </c>
      <c r="I20" s="286">
        <v>37828</v>
      </c>
      <c r="J20" s="138">
        <v>48072</v>
      </c>
      <c r="K20" s="138">
        <v>59535</v>
      </c>
      <c r="L20" s="138">
        <v>71875</v>
      </c>
      <c r="M20" s="152">
        <v>80114</v>
      </c>
      <c r="N20" s="160"/>
      <c r="O20" s="4"/>
      <c r="P20" s="4"/>
      <c r="Q20" s="4"/>
      <c r="R20" s="245" t="s">
        <v>373</v>
      </c>
      <c r="S20" s="246">
        <f t="shared" si="1"/>
        <v>1875</v>
      </c>
      <c r="T20" s="197"/>
    </row>
    <row r="21" spans="1:21" ht="15" customHeight="1">
      <c r="A21" s="4"/>
      <c r="B21" s="328"/>
      <c r="C21" s="344" t="s">
        <v>375</v>
      </c>
      <c r="D21" s="155">
        <v>517</v>
      </c>
      <c r="E21" s="291">
        <v>557</v>
      </c>
      <c r="F21" s="155">
        <v>614</v>
      </c>
      <c r="G21" s="291">
        <v>622</v>
      </c>
      <c r="H21" s="155">
        <v>744</v>
      </c>
      <c r="I21" s="291">
        <v>777</v>
      </c>
      <c r="J21" s="155">
        <v>945</v>
      </c>
      <c r="K21" s="155">
        <v>1077</v>
      </c>
      <c r="L21" s="155">
        <v>1446</v>
      </c>
      <c r="M21" s="157">
        <v>1605</v>
      </c>
      <c r="N21" s="160"/>
      <c r="O21" s="4"/>
      <c r="P21" s="4"/>
      <c r="Q21" s="4"/>
      <c r="R21" s="245" t="s">
        <v>38</v>
      </c>
      <c r="S21" s="246">
        <f>M29-T21</f>
        <v>1248</v>
      </c>
      <c r="T21" s="247">
        <f>SUM(S13:S20)</f>
        <v>205821</v>
      </c>
    </row>
    <row r="22" spans="1:21" ht="15" customHeight="1">
      <c r="A22" s="4"/>
      <c r="B22" s="328"/>
      <c r="C22" s="262" t="s">
        <v>380</v>
      </c>
      <c r="D22" s="138">
        <v>1343</v>
      </c>
      <c r="E22" s="286">
        <v>1463</v>
      </c>
      <c r="F22" s="138">
        <v>1568</v>
      </c>
      <c r="G22" s="286">
        <v>1673</v>
      </c>
      <c r="H22" s="138">
        <v>1778</v>
      </c>
      <c r="I22" s="286">
        <v>1929</v>
      </c>
      <c r="J22" s="138">
        <v>2160</v>
      </c>
      <c r="K22" s="138">
        <v>2486</v>
      </c>
      <c r="L22" s="138">
        <v>2851</v>
      </c>
      <c r="M22" s="152">
        <v>3065</v>
      </c>
      <c r="N22" s="160"/>
      <c r="O22" s="4"/>
      <c r="P22" s="4"/>
      <c r="Q22" s="4"/>
      <c r="R22" s="197"/>
      <c r="S22" s="247">
        <f>SUM(S12:S21)</f>
        <v>207069</v>
      </c>
      <c r="T22" s="197"/>
    </row>
    <row r="23" spans="1:21" ht="15" customHeight="1">
      <c r="A23" s="4"/>
      <c r="B23" s="328"/>
      <c r="C23" s="344" t="s">
        <v>381</v>
      </c>
      <c r="D23" s="155">
        <v>784</v>
      </c>
      <c r="E23" s="291">
        <v>929</v>
      </c>
      <c r="F23" s="155">
        <v>1066</v>
      </c>
      <c r="G23" s="291">
        <v>1153</v>
      </c>
      <c r="H23" s="155">
        <v>1302</v>
      </c>
      <c r="I23" s="291">
        <v>1538</v>
      </c>
      <c r="J23" s="155">
        <v>1637</v>
      </c>
      <c r="K23" s="155">
        <v>1747</v>
      </c>
      <c r="L23" s="155">
        <v>1693</v>
      </c>
      <c r="M23" s="157">
        <v>1875</v>
      </c>
      <c r="N23" s="160"/>
      <c r="O23" s="4"/>
      <c r="P23" s="4"/>
      <c r="Q23" s="4"/>
      <c r="R23" s="360"/>
      <c r="S23" s="360"/>
      <c r="T23" s="360"/>
    </row>
    <row r="24" spans="1:21" ht="15" customHeight="1">
      <c r="A24" s="4"/>
      <c r="B24" s="328"/>
      <c r="C24" s="262" t="s">
        <v>417</v>
      </c>
      <c r="D24" s="138">
        <v>0</v>
      </c>
      <c r="E24" s="286">
        <v>2</v>
      </c>
      <c r="F24" s="138">
        <v>4</v>
      </c>
      <c r="G24" s="286">
        <v>5</v>
      </c>
      <c r="H24" s="138">
        <v>12</v>
      </c>
      <c r="I24" s="286">
        <v>11</v>
      </c>
      <c r="J24" s="138">
        <v>11</v>
      </c>
      <c r="K24" s="138">
        <v>11</v>
      </c>
      <c r="L24" s="138">
        <v>10</v>
      </c>
      <c r="M24" s="152">
        <v>11</v>
      </c>
      <c r="N24" s="160"/>
      <c r="O24" s="4"/>
      <c r="P24" s="4"/>
      <c r="Q24" s="4"/>
      <c r="R24" s="4"/>
      <c r="S24" s="4"/>
    </row>
    <row r="25" spans="1:21" ht="15" customHeight="1">
      <c r="A25" s="4"/>
      <c r="B25" s="328"/>
      <c r="C25" s="344" t="s">
        <v>419</v>
      </c>
      <c r="D25" s="155">
        <v>0</v>
      </c>
      <c r="E25" s="291">
        <v>0</v>
      </c>
      <c r="F25" s="155">
        <v>0</v>
      </c>
      <c r="G25" s="291">
        <v>0</v>
      </c>
      <c r="H25" s="155">
        <v>0</v>
      </c>
      <c r="I25" s="291">
        <v>0</v>
      </c>
      <c r="J25" s="155">
        <v>0</v>
      </c>
      <c r="K25" s="155">
        <v>0</v>
      </c>
      <c r="L25" s="155">
        <v>0</v>
      </c>
      <c r="M25" s="157">
        <v>0</v>
      </c>
      <c r="N25" s="160"/>
      <c r="O25" s="4"/>
      <c r="P25" s="4"/>
      <c r="Q25" s="4"/>
      <c r="R25" s="4"/>
      <c r="S25" s="4"/>
    </row>
    <row r="26" spans="1:21" ht="15" customHeight="1">
      <c r="A26" s="4"/>
      <c r="B26" s="328"/>
      <c r="C26" s="262" t="s">
        <v>420</v>
      </c>
      <c r="D26" s="138">
        <v>2</v>
      </c>
      <c r="E26" s="286">
        <v>1</v>
      </c>
      <c r="F26" s="138">
        <v>1</v>
      </c>
      <c r="G26" s="286">
        <v>1</v>
      </c>
      <c r="H26" s="138">
        <v>1</v>
      </c>
      <c r="I26" s="286">
        <v>3</v>
      </c>
      <c r="J26" s="138">
        <v>6</v>
      </c>
      <c r="K26" s="138">
        <v>9</v>
      </c>
      <c r="L26" s="138">
        <v>9</v>
      </c>
      <c r="M26" s="152">
        <v>10</v>
      </c>
      <c r="N26" s="160"/>
      <c r="O26" s="4"/>
      <c r="P26" s="4"/>
      <c r="Q26" s="4"/>
      <c r="R26" s="4"/>
      <c r="S26" s="4"/>
    </row>
    <row r="27" spans="1:21" ht="15" customHeight="1">
      <c r="A27" s="4"/>
      <c r="B27" s="328"/>
      <c r="C27" s="344" t="s">
        <v>421</v>
      </c>
      <c r="D27" s="155">
        <v>11</v>
      </c>
      <c r="E27" s="291">
        <v>13</v>
      </c>
      <c r="F27" s="155">
        <v>14</v>
      </c>
      <c r="G27" s="291">
        <v>17</v>
      </c>
      <c r="H27" s="155">
        <v>19</v>
      </c>
      <c r="I27" s="291">
        <v>26</v>
      </c>
      <c r="J27" s="155">
        <v>26</v>
      </c>
      <c r="K27" s="155">
        <v>35</v>
      </c>
      <c r="L27" s="155">
        <v>45</v>
      </c>
      <c r="M27" s="157">
        <v>59</v>
      </c>
      <c r="N27" s="160"/>
      <c r="O27" s="4"/>
      <c r="P27" s="4"/>
      <c r="Q27" s="4"/>
      <c r="R27" s="4"/>
      <c r="S27" s="4"/>
    </row>
    <row r="28" spans="1:21" ht="15" customHeight="1">
      <c r="A28" s="4"/>
      <c r="B28" s="328"/>
      <c r="C28" s="378" t="s">
        <v>422</v>
      </c>
      <c r="D28" s="180">
        <v>26</v>
      </c>
      <c r="E28" s="379">
        <v>45</v>
      </c>
      <c r="F28" s="180">
        <v>75</v>
      </c>
      <c r="G28" s="379">
        <v>102</v>
      </c>
      <c r="H28" s="180">
        <v>153</v>
      </c>
      <c r="I28" s="379">
        <v>337</v>
      </c>
      <c r="J28" s="180">
        <v>459</v>
      </c>
      <c r="K28" s="180">
        <v>648</v>
      </c>
      <c r="L28" s="180">
        <v>891</v>
      </c>
      <c r="M28" s="194">
        <v>971</v>
      </c>
      <c r="N28" s="160"/>
      <c r="O28" s="4"/>
      <c r="P28" s="4"/>
      <c r="Q28" s="4"/>
      <c r="R28" s="4"/>
      <c r="S28" s="4"/>
    </row>
    <row r="29" spans="1:21" ht="21.75" customHeight="1">
      <c r="A29" s="4"/>
      <c r="B29" s="4"/>
      <c r="C29" s="210" t="s">
        <v>24</v>
      </c>
      <c r="D29" s="215">
        <f t="shared" ref="D29:M29" si="2">SUM(D13:D28)</f>
        <v>61714</v>
      </c>
      <c r="E29" s="215">
        <f t="shared" si="2"/>
        <v>69141</v>
      </c>
      <c r="F29" s="215">
        <f t="shared" si="2"/>
        <v>76840</v>
      </c>
      <c r="G29" s="215">
        <f t="shared" si="2"/>
        <v>86039</v>
      </c>
      <c r="H29" s="215">
        <f t="shared" si="2"/>
        <v>97319</v>
      </c>
      <c r="I29" s="215">
        <f t="shared" si="2"/>
        <v>114232</v>
      </c>
      <c r="J29" s="215">
        <f t="shared" si="2"/>
        <v>135430</v>
      </c>
      <c r="K29" s="215">
        <f t="shared" si="2"/>
        <v>160876</v>
      </c>
      <c r="L29" s="345">
        <f t="shared" si="2"/>
        <v>187889</v>
      </c>
      <c r="M29" s="218">
        <f t="shared" si="2"/>
        <v>207069</v>
      </c>
      <c r="N29" s="160"/>
      <c r="O29" s="4"/>
      <c r="P29" s="4"/>
      <c r="Q29" s="4"/>
      <c r="R29" s="4"/>
      <c r="S29" s="4"/>
    </row>
    <row r="30" spans="1:21" ht="15.75" customHeight="1">
      <c r="A30" s="4"/>
      <c r="B30" s="4"/>
      <c r="C30" s="333" t="s">
        <v>473</v>
      </c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</row>
    <row r="31" spans="1:21">
      <c r="A31" s="4"/>
      <c r="B31" s="4"/>
      <c r="C31" s="333" t="s">
        <v>474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</row>
    <row r="32" spans="1:21" ht="23.25" customHeight="1">
      <c r="A32" s="4"/>
      <c r="B32" s="4"/>
      <c r="C32" s="382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</row>
    <row r="33" spans="1:19" ht="25.5" customHeight="1">
      <c r="A33" s="4"/>
      <c r="B33" s="4"/>
      <c r="C33" s="742" t="s">
        <v>476</v>
      </c>
      <c r="D33" s="724"/>
      <c r="E33" s="724"/>
      <c r="F33" s="724"/>
      <c r="G33" s="724"/>
      <c r="H33" s="724"/>
      <c r="I33" s="724"/>
      <c r="J33" s="724"/>
      <c r="K33" s="724"/>
      <c r="L33" s="387"/>
      <c r="M33" s="387"/>
      <c r="N33" s="414"/>
      <c r="O33" s="4"/>
      <c r="P33" s="4"/>
      <c r="Q33" s="4"/>
      <c r="R33" s="4"/>
      <c r="S33" s="4"/>
    </row>
    <row r="34" spans="1:19" ht="3.75" customHeight="1">
      <c r="A34" s="4"/>
      <c r="B34" s="4"/>
      <c r="C34" s="159"/>
      <c r="D34" s="160"/>
      <c r="E34" s="160"/>
      <c r="F34" s="160"/>
      <c r="G34" s="160"/>
      <c r="H34" s="160"/>
      <c r="I34" s="159"/>
      <c r="J34" s="159"/>
      <c r="K34" s="159"/>
      <c r="L34" s="159"/>
      <c r="M34" s="159"/>
      <c r="N34" s="160"/>
      <c r="O34" s="4"/>
      <c r="P34" s="4"/>
      <c r="Q34" s="4"/>
      <c r="R34" s="4"/>
      <c r="S34" s="4"/>
    </row>
    <row r="35" spans="1:19" ht="24.75" customHeight="1">
      <c r="A35" s="4"/>
      <c r="B35" s="328"/>
      <c r="C35" s="174" t="s">
        <v>76</v>
      </c>
      <c r="D35" s="175">
        <v>2003</v>
      </c>
      <c r="E35" s="175">
        <v>2004</v>
      </c>
      <c r="F35" s="175">
        <v>2005</v>
      </c>
      <c r="G35" s="175">
        <v>2006</v>
      </c>
      <c r="H35" s="175">
        <v>2007</v>
      </c>
      <c r="I35" s="175">
        <v>2008</v>
      </c>
      <c r="J35" s="175">
        <v>2009</v>
      </c>
      <c r="K35" s="175">
        <v>2010</v>
      </c>
      <c r="L35" s="175">
        <v>2011</v>
      </c>
      <c r="M35" s="177">
        <v>2012</v>
      </c>
      <c r="N35" s="178"/>
      <c r="O35" s="4"/>
      <c r="P35" s="4"/>
      <c r="Q35" s="4"/>
      <c r="R35" s="4"/>
      <c r="S35" s="4"/>
    </row>
    <row r="36" spans="1:19" ht="25.5">
      <c r="A36" s="4"/>
      <c r="B36" s="328"/>
      <c r="C36" s="199" t="s">
        <v>55</v>
      </c>
      <c r="D36" s="438">
        <f t="shared" ref="D36:D51" si="3">D13/$D$29</f>
        <v>0.63094273584599925</v>
      </c>
      <c r="E36" s="441">
        <f t="shared" ref="E36:E51" si="4">E13/$E$29</f>
        <v>0.6064997613572265</v>
      </c>
      <c r="F36" s="438">
        <f t="shared" ref="F36:F51" si="5">F13/$F$29</f>
        <v>0.58759760541384698</v>
      </c>
      <c r="G36" s="441">
        <f t="shared" ref="G36:G51" si="6">G13/$G$29</f>
        <v>0.57236834458791941</v>
      </c>
      <c r="H36" s="438">
        <f t="shared" ref="H36:H51" si="7">H13/$H$29</f>
        <v>0.55292388947687499</v>
      </c>
      <c r="I36" s="441">
        <f t="shared" ref="I36:I51" si="8">I13/$I$29</f>
        <v>0.51580993066741365</v>
      </c>
      <c r="J36" s="438">
        <f t="shared" ref="J36:J51" si="9">J13/$J$29</f>
        <v>0.49040094513770954</v>
      </c>
      <c r="K36" s="443">
        <f t="shared" ref="K36:K51" si="10">K13/$K$29</f>
        <v>0.47461398841343644</v>
      </c>
      <c r="L36" s="438">
        <f t="shared" ref="L36:L51" si="11">L13/$L$29</f>
        <v>0.4436236288446902</v>
      </c>
      <c r="M36" s="465">
        <f t="shared" ref="M36:M51" si="12">M13/$M$29</f>
        <v>0.45518643543939458</v>
      </c>
      <c r="N36" s="211"/>
      <c r="O36" s="4"/>
      <c r="P36" s="4"/>
      <c r="Q36" s="4"/>
      <c r="R36" s="4"/>
      <c r="S36" s="4"/>
    </row>
    <row r="37" spans="1:19">
      <c r="A37" s="4"/>
      <c r="B37" s="328"/>
      <c r="C37" s="262" t="s">
        <v>215</v>
      </c>
      <c r="D37" s="468">
        <f t="shared" si="3"/>
        <v>4.3652979874906829E-2</v>
      </c>
      <c r="E37" s="489">
        <f t="shared" si="4"/>
        <v>4.2463950478008709E-2</v>
      </c>
      <c r="F37" s="468">
        <f t="shared" si="5"/>
        <v>4.0486725663716812E-2</v>
      </c>
      <c r="G37" s="489">
        <f t="shared" si="6"/>
        <v>3.844768070293704E-2</v>
      </c>
      <c r="H37" s="468">
        <f t="shared" si="7"/>
        <v>3.611833249416866E-2</v>
      </c>
      <c r="I37" s="489">
        <f t="shared" si="8"/>
        <v>3.476258841655578E-2</v>
      </c>
      <c r="J37" s="468">
        <f t="shared" si="9"/>
        <v>3.359669201801669E-2</v>
      </c>
      <c r="K37" s="492">
        <f t="shared" si="10"/>
        <v>3.2124120440587781E-2</v>
      </c>
      <c r="L37" s="468">
        <f t="shared" si="11"/>
        <v>3.0752199436901575E-2</v>
      </c>
      <c r="M37" s="498">
        <f t="shared" si="12"/>
        <v>2.9893417170122037E-2</v>
      </c>
      <c r="N37" s="160"/>
      <c r="O37" s="4"/>
      <c r="P37" s="4"/>
      <c r="Q37" s="4"/>
      <c r="R37" s="4"/>
      <c r="S37" s="4"/>
    </row>
    <row r="38" spans="1:19">
      <c r="A38" s="4"/>
      <c r="B38" s="328"/>
      <c r="C38" s="344" t="s">
        <v>280</v>
      </c>
      <c r="D38" s="500">
        <f t="shared" si="3"/>
        <v>7.8588326797809256E-3</v>
      </c>
      <c r="E38" s="522">
        <f t="shared" si="4"/>
        <v>8.4898974559234029E-3</v>
      </c>
      <c r="F38" s="500">
        <f t="shared" si="5"/>
        <v>8.3680374804789171E-3</v>
      </c>
      <c r="G38" s="522">
        <f t="shared" si="6"/>
        <v>8.1707132811864383E-3</v>
      </c>
      <c r="H38" s="500">
        <f t="shared" si="7"/>
        <v>8.2203886188719575E-3</v>
      </c>
      <c r="I38" s="522">
        <f t="shared" si="8"/>
        <v>7.9574900203095451E-3</v>
      </c>
      <c r="J38" s="500">
        <f t="shared" si="9"/>
        <v>6.8965517241379309E-3</v>
      </c>
      <c r="K38" s="524">
        <f t="shared" si="10"/>
        <v>6.2159675775131156E-3</v>
      </c>
      <c r="L38" s="500">
        <f t="shared" si="11"/>
        <v>5.338258226931859E-3</v>
      </c>
      <c r="M38" s="527">
        <f t="shared" si="12"/>
        <v>5.3025802993205166E-3</v>
      </c>
      <c r="N38" s="160"/>
      <c r="O38" s="4"/>
      <c r="P38" s="4"/>
      <c r="Q38" s="4"/>
      <c r="R38" s="4"/>
      <c r="S38" s="4"/>
    </row>
    <row r="39" spans="1:19">
      <c r="A39" s="4"/>
      <c r="B39" s="328"/>
      <c r="C39" s="262" t="s">
        <v>358</v>
      </c>
      <c r="D39" s="468">
        <f t="shared" si="3"/>
        <v>3.5453867841980749E-2</v>
      </c>
      <c r="E39" s="489">
        <f t="shared" si="4"/>
        <v>4.2825530437801018E-2</v>
      </c>
      <c r="F39" s="468">
        <f t="shared" si="5"/>
        <v>4.9479437792816244E-2</v>
      </c>
      <c r="G39" s="489">
        <f t="shared" si="6"/>
        <v>5.500993735399063E-2</v>
      </c>
      <c r="H39" s="468">
        <f t="shared" si="7"/>
        <v>5.7881811362632166E-2</v>
      </c>
      <c r="I39" s="489">
        <f t="shared" si="8"/>
        <v>6.6557532040058834E-2</v>
      </c>
      <c r="J39" s="468">
        <f t="shared" si="9"/>
        <v>7.2332570331536589E-2</v>
      </c>
      <c r="K39" s="492">
        <f t="shared" si="10"/>
        <v>7.6618016360426658E-2</v>
      </c>
      <c r="L39" s="468">
        <f t="shared" si="11"/>
        <v>9.7797103609045768E-2</v>
      </c>
      <c r="M39" s="498">
        <f t="shared" si="12"/>
        <v>8.3102733871318252E-2</v>
      </c>
      <c r="N39" s="160"/>
      <c r="O39" s="4"/>
      <c r="P39" s="4"/>
      <c r="Q39" s="4"/>
      <c r="R39" s="4"/>
      <c r="S39" s="4"/>
    </row>
    <row r="40" spans="1:19">
      <c r="A40" s="4"/>
      <c r="B40" s="328"/>
      <c r="C40" s="344" t="s">
        <v>38</v>
      </c>
      <c r="D40" s="500">
        <f t="shared" si="3"/>
        <v>1.6203778721197782E-5</v>
      </c>
      <c r="E40" s="522">
        <f t="shared" si="4"/>
        <v>1.4463198391692338E-5</v>
      </c>
      <c r="F40" s="500">
        <f t="shared" si="5"/>
        <v>1.3014055179593961E-5</v>
      </c>
      <c r="G40" s="522">
        <f t="shared" si="6"/>
        <v>1.1622636246353398E-5</v>
      </c>
      <c r="H40" s="500">
        <f t="shared" si="7"/>
        <v>1.0275485773589947E-5</v>
      </c>
      <c r="I40" s="522">
        <f t="shared" si="8"/>
        <v>1.7508228867567756E-5</v>
      </c>
      <c r="J40" s="500">
        <f t="shared" si="9"/>
        <v>1.4767776711216126E-5</v>
      </c>
      <c r="K40" s="524">
        <f t="shared" si="10"/>
        <v>3.1079837887565576E-5</v>
      </c>
      <c r="L40" s="500">
        <f t="shared" si="11"/>
        <v>6.3867496234478873E-5</v>
      </c>
      <c r="M40" s="527">
        <f t="shared" si="12"/>
        <v>7.2439621575416885E-5</v>
      </c>
      <c r="N40" s="160"/>
      <c r="O40" s="4"/>
      <c r="P40" s="4"/>
      <c r="Q40" s="4"/>
      <c r="R40" s="4"/>
      <c r="S40" s="4"/>
    </row>
    <row r="41" spans="1:19">
      <c r="A41" s="4"/>
      <c r="B41" s="328"/>
      <c r="C41" s="262" t="s">
        <v>362</v>
      </c>
      <c r="D41" s="468">
        <f t="shared" si="3"/>
        <v>2.7546423826036231E-3</v>
      </c>
      <c r="E41" s="489">
        <f t="shared" si="4"/>
        <v>2.4732069249793899E-3</v>
      </c>
      <c r="F41" s="468">
        <f t="shared" si="5"/>
        <v>2.1863612701717855E-3</v>
      </c>
      <c r="G41" s="489">
        <f t="shared" si="6"/>
        <v>1.9526028893873709E-3</v>
      </c>
      <c r="H41" s="468">
        <f t="shared" si="7"/>
        <v>1.736557095736701E-3</v>
      </c>
      <c r="I41" s="489">
        <f t="shared" si="8"/>
        <v>1.4619371104419077E-3</v>
      </c>
      <c r="J41" s="468">
        <f t="shared" si="9"/>
        <v>1.2183415786753305E-3</v>
      </c>
      <c r="K41" s="492">
        <f t="shared" si="10"/>
        <v>1.0194186827121509E-3</v>
      </c>
      <c r="L41" s="468">
        <f t="shared" si="11"/>
        <v>9.1543411269419709E-4</v>
      </c>
      <c r="M41" s="498">
        <f t="shared" si="12"/>
        <v>8.7893407511505821E-4</v>
      </c>
      <c r="N41" s="160"/>
      <c r="O41" s="4"/>
      <c r="P41" s="4"/>
      <c r="Q41" s="4"/>
      <c r="R41" s="4"/>
      <c r="S41" s="4"/>
    </row>
    <row r="42" spans="1:19">
      <c r="A42" s="4"/>
      <c r="B42" s="328"/>
      <c r="C42" s="344" t="s">
        <v>367</v>
      </c>
      <c r="D42" s="500">
        <f t="shared" si="3"/>
        <v>2.0740836763133161E-3</v>
      </c>
      <c r="E42" s="522">
        <f t="shared" si="4"/>
        <v>2.0827005684036968E-3</v>
      </c>
      <c r="F42" s="500">
        <f t="shared" si="5"/>
        <v>2.0692347735554398E-3</v>
      </c>
      <c r="G42" s="522">
        <f t="shared" si="6"/>
        <v>2.0688292518509046E-3</v>
      </c>
      <c r="H42" s="500">
        <f t="shared" si="7"/>
        <v>1.9728932685292699E-3</v>
      </c>
      <c r="I42" s="522">
        <f t="shared" si="8"/>
        <v>1.8296099166608306E-3</v>
      </c>
      <c r="J42" s="500">
        <f t="shared" si="9"/>
        <v>1.8607398656132318E-3</v>
      </c>
      <c r="K42" s="524">
        <f t="shared" si="10"/>
        <v>1.933165916606579E-3</v>
      </c>
      <c r="L42" s="500">
        <f t="shared" si="11"/>
        <v>2.0065038400332112E-3</v>
      </c>
      <c r="M42" s="527">
        <f t="shared" si="12"/>
        <v>1.9848456311664228E-3</v>
      </c>
      <c r="N42" s="160"/>
      <c r="O42" s="4"/>
      <c r="P42" s="4"/>
      <c r="Q42" s="4"/>
      <c r="R42" s="4"/>
      <c r="S42" s="4"/>
    </row>
    <row r="43" spans="1:19" ht="25.5">
      <c r="A43" s="4"/>
      <c r="B43" s="328"/>
      <c r="C43" s="262" t="s">
        <v>371</v>
      </c>
      <c r="D43" s="468">
        <f t="shared" si="3"/>
        <v>0.23377191561072042</v>
      </c>
      <c r="E43" s="489">
        <f t="shared" si="4"/>
        <v>0.25161626242027163</v>
      </c>
      <c r="F43" s="468">
        <f t="shared" si="5"/>
        <v>0.26630661114003124</v>
      </c>
      <c r="G43" s="489">
        <f t="shared" si="6"/>
        <v>0.28044258998826116</v>
      </c>
      <c r="H43" s="468">
        <f t="shared" si="7"/>
        <v>0.29994142973109056</v>
      </c>
      <c r="I43" s="489">
        <f t="shared" si="8"/>
        <v>0.33115064080117657</v>
      </c>
      <c r="J43" s="468">
        <f t="shared" si="9"/>
        <v>0.3549582810307908</v>
      </c>
      <c r="K43" s="492">
        <f t="shared" si="10"/>
        <v>0.37006762972724333</v>
      </c>
      <c r="L43" s="468">
        <f t="shared" si="11"/>
        <v>0.38253969098776403</v>
      </c>
      <c r="M43" s="498">
        <f t="shared" si="12"/>
        <v>0.38689518952619656</v>
      </c>
      <c r="N43" s="160"/>
      <c r="O43" s="4"/>
      <c r="P43" s="4"/>
      <c r="Q43" s="4"/>
      <c r="R43" s="4"/>
      <c r="S43" s="4"/>
    </row>
    <row r="44" spans="1:19">
      <c r="A44" s="4"/>
      <c r="B44" s="328"/>
      <c r="C44" s="344" t="s">
        <v>375</v>
      </c>
      <c r="D44" s="500">
        <f t="shared" si="3"/>
        <v>8.3773535988592544E-3</v>
      </c>
      <c r="E44" s="522">
        <f t="shared" si="4"/>
        <v>8.0560015041726326E-3</v>
      </c>
      <c r="F44" s="500">
        <f t="shared" si="5"/>
        <v>7.9906298802706922E-3</v>
      </c>
      <c r="G44" s="522">
        <f t="shared" si="6"/>
        <v>7.2292797452318137E-3</v>
      </c>
      <c r="H44" s="500">
        <f t="shared" si="7"/>
        <v>7.6449614155509205E-3</v>
      </c>
      <c r="I44" s="522">
        <f t="shared" si="8"/>
        <v>6.8019469150500736E-3</v>
      </c>
      <c r="J44" s="500">
        <f t="shared" si="9"/>
        <v>6.9777744960496197E-3</v>
      </c>
      <c r="K44" s="524">
        <f t="shared" si="10"/>
        <v>6.694597080981626E-3</v>
      </c>
      <c r="L44" s="500">
        <f t="shared" si="11"/>
        <v>7.6960332962547036E-3</v>
      </c>
      <c r="M44" s="527">
        <f t="shared" si="12"/>
        <v>7.7510395085696069E-3</v>
      </c>
      <c r="N44" s="160"/>
      <c r="O44" s="4"/>
      <c r="P44" s="4"/>
      <c r="Q44" s="4"/>
      <c r="R44" s="4"/>
      <c r="S44" s="4"/>
    </row>
    <row r="45" spans="1:19">
      <c r="A45" s="4"/>
      <c r="B45" s="328"/>
      <c r="C45" s="262" t="s">
        <v>380</v>
      </c>
      <c r="D45" s="468">
        <f t="shared" si="3"/>
        <v>2.1761674822568623E-2</v>
      </c>
      <c r="E45" s="489">
        <f t="shared" si="4"/>
        <v>2.1159659247045891E-2</v>
      </c>
      <c r="F45" s="468">
        <f t="shared" si="5"/>
        <v>2.0406038521603331E-2</v>
      </c>
      <c r="G45" s="489">
        <f t="shared" si="6"/>
        <v>1.9444670440149234E-2</v>
      </c>
      <c r="H45" s="468">
        <f t="shared" si="7"/>
        <v>1.8269813705442926E-2</v>
      </c>
      <c r="I45" s="489">
        <f t="shared" si="8"/>
        <v>1.6886686742769101E-2</v>
      </c>
      <c r="J45" s="468">
        <f t="shared" si="9"/>
        <v>1.5949198848113418E-2</v>
      </c>
      <c r="K45" s="492">
        <f t="shared" si="10"/>
        <v>1.5452895397697605E-2</v>
      </c>
      <c r="L45" s="468">
        <f t="shared" si="11"/>
        <v>1.5173852647041604E-2</v>
      </c>
      <c r="M45" s="498">
        <f t="shared" si="12"/>
        <v>1.4801829341910185E-2</v>
      </c>
      <c r="N45" s="160"/>
      <c r="O45" s="4"/>
      <c r="P45" s="4"/>
      <c r="Q45" s="4"/>
      <c r="R45" s="4"/>
      <c r="S45" s="4"/>
    </row>
    <row r="46" spans="1:19">
      <c r="A46" s="4"/>
      <c r="B46" s="328"/>
      <c r="C46" s="344" t="s">
        <v>381</v>
      </c>
      <c r="D46" s="500">
        <f t="shared" si="3"/>
        <v>1.2703762517419063E-2</v>
      </c>
      <c r="E46" s="522">
        <f t="shared" si="4"/>
        <v>1.3436311305882184E-2</v>
      </c>
      <c r="F46" s="500">
        <f t="shared" si="5"/>
        <v>1.3872982821447163E-2</v>
      </c>
      <c r="G46" s="522">
        <f t="shared" si="6"/>
        <v>1.3400899592045467E-2</v>
      </c>
      <c r="H46" s="500">
        <f t="shared" si="7"/>
        <v>1.337868247721411E-2</v>
      </c>
      <c r="I46" s="522">
        <f t="shared" si="8"/>
        <v>1.3463827999159605E-2</v>
      </c>
      <c r="J46" s="500">
        <f t="shared" si="9"/>
        <v>1.20874252381304E-2</v>
      </c>
      <c r="K46" s="524">
        <f t="shared" si="10"/>
        <v>1.0859295357915412E-2</v>
      </c>
      <c r="L46" s="500">
        <f t="shared" si="11"/>
        <v>9.010639260414394E-3</v>
      </c>
      <c r="M46" s="527">
        <f t="shared" si="12"/>
        <v>9.0549526969271113E-3</v>
      </c>
      <c r="N46" s="160"/>
      <c r="O46" s="4"/>
      <c r="P46" s="4"/>
      <c r="Q46" s="4"/>
      <c r="R46" s="4"/>
      <c r="S46" s="4"/>
    </row>
    <row r="47" spans="1:19">
      <c r="A47" s="4"/>
      <c r="B47" s="328"/>
      <c r="C47" s="262" t="s">
        <v>417</v>
      </c>
      <c r="D47" s="468">
        <f t="shared" si="3"/>
        <v>0</v>
      </c>
      <c r="E47" s="489">
        <f t="shared" si="4"/>
        <v>2.8926396783384676E-5</v>
      </c>
      <c r="F47" s="468">
        <f t="shared" si="5"/>
        <v>5.2056220718375845E-5</v>
      </c>
      <c r="G47" s="489">
        <f t="shared" si="6"/>
        <v>5.8113181231766991E-5</v>
      </c>
      <c r="H47" s="468">
        <f t="shared" si="7"/>
        <v>1.2330582928307937E-4</v>
      </c>
      <c r="I47" s="489">
        <f t="shared" si="8"/>
        <v>9.6295258771622659E-5</v>
      </c>
      <c r="J47" s="468">
        <f t="shared" si="9"/>
        <v>8.1222771911688692E-5</v>
      </c>
      <c r="K47" s="492">
        <f t="shared" si="10"/>
        <v>6.8375643352644279E-5</v>
      </c>
      <c r="L47" s="468">
        <f t="shared" si="11"/>
        <v>5.3222913528732389E-5</v>
      </c>
      <c r="M47" s="498">
        <f t="shared" si="12"/>
        <v>5.3122389155305722E-5</v>
      </c>
      <c r="N47" s="160"/>
      <c r="O47" s="4"/>
      <c r="P47" s="4"/>
      <c r="Q47" s="4"/>
      <c r="R47" s="4"/>
      <c r="S47" s="4"/>
    </row>
    <row r="48" spans="1:19">
      <c r="A48" s="4"/>
      <c r="B48" s="328"/>
      <c r="C48" s="344" t="s">
        <v>419</v>
      </c>
      <c r="D48" s="500">
        <f t="shared" si="3"/>
        <v>0</v>
      </c>
      <c r="E48" s="522">
        <f t="shared" si="4"/>
        <v>0</v>
      </c>
      <c r="F48" s="500">
        <f t="shared" si="5"/>
        <v>0</v>
      </c>
      <c r="G48" s="522">
        <f t="shared" si="6"/>
        <v>0</v>
      </c>
      <c r="H48" s="500">
        <f t="shared" si="7"/>
        <v>0</v>
      </c>
      <c r="I48" s="522">
        <f t="shared" si="8"/>
        <v>0</v>
      </c>
      <c r="J48" s="500">
        <f t="shared" si="9"/>
        <v>0</v>
      </c>
      <c r="K48" s="524">
        <f t="shared" si="10"/>
        <v>0</v>
      </c>
      <c r="L48" s="500">
        <f t="shared" si="11"/>
        <v>0</v>
      </c>
      <c r="M48" s="527">
        <f t="shared" si="12"/>
        <v>0</v>
      </c>
      <c r="N48" s="160"/>
      <c r="O48" s="4"/>
      <c r="P48" s="4"/>
      <c r="Q48" s="4"/>
      <c r="R48" s="4"/>
      <c r="S48" s="4"/>
    </row>
    <row r="49" spans="1:19">
      <c r="A49" s="4"/>
      <c r="B49" s="328"/>
      <c r="C49" s="262" t="s">
        <v>420</v>
      </c>
      <c r="D49" s="468">
        <f t="shared" si="3"/>
        <v>3.2407557442395564E-5</v>
      </c>
      <c r="E49" s="489">
        <f t="shared" si="4"/>
        <v>1.4463198391692338E-5</v>
      </c>
      <c r="F49" s="468">
        <f t="shared" si="5"/>
        <v>1.3014055179593961E-5</v>
      </c>
      <c r="G49" s="489">
        <f t="shared" si="6"/>
        <v>1.1622636246353398E-5</v>
      </c>
      <c r="H49" s="468">
        <f t="shared" si="7"/>
        <v>1.0275485773589947E-5</v>
      </c>
      <c r="I49" s="489">
        <f t="shared" si="8"/>
        <v>2.6262343301351634E-5</v>
      </c>
      <c r="J49" s="468">
        <f t="shared" si="9"/>
        <v>4.4303330133648377E-5</v>
      </c>
      <c r="K49" s="492">
        <f t="shared" si="10"/>
        <v>5.5943708197618045E-5</v>
      </c>
      <c r="L49" s="468">
        <f t="shared" si="11"/>
        <v>4.7900622175859151E-5</v>
      </c>
      <c r="M49" s="498">
        <f t="shared" si="12"/>
        <v>4.8293081050277926E-5</v>
      </c>
      <c r="N49" s="160"/>
      <c r="O49" s="4"/>
      <c r="P49" s="4"/>
      <c r="Q49" s="4"/>
      <c r="R49" s="4"/>
      <c r="S49" s="4"/>
    </row>
    <row r="50" spans="1:19">
      <c r="A50" s="4"/>
      <c r="B50" s="328"/>
      <c r="C50" s="344" t="s">
        <v>421</v>
      </c>
      <c r="D50" s="500">
        <f t="shared" si="3"/>
        <v>1.7824156593317561E-4</v>
      </c>
      <c r="E50" s="522">
        <f t="shared" si="4"/>
        <v>1.8802157909200039E-4</v>
      </c>
      <c r="F50" s="500">
        <f t="shared" si="5"/>
        <v>1.8219677251431546E-4</v>
      </c>
      <c r="G50" s="522">
        <f t="shared" si="6"/>
        <v>1.9758481618800777E-4</v>
      </c>
      <c r="H50" s="500">
        <f t="shared" si="7"/>
        <v>1.9523422969820899E-4</v>
      </c>
      <c r="I50" s="522">
        <f t="shared" si="8"/>
        <v>2.2760697527838083E-4</v>
      </c>
      <c r="J50" s="500">
        <f t="shared" si="9"/>
        <v>1.9198109724580963E-4</v>
      </c>
      <c r="K50" s="524">
        <f t="shared" si="10"/>
        <v>2.1755886521295905E-4</v>
      </c>
      <c r="L50" s="500">
        <f t="shared" si="11"/>
        <v>2.3950311087929575E-4</v>
      </c>
      <c r="M50" s="527">
        <f t="shared" si="12"/>
        <v>2.8492917819663974E-4</v>
      </c>
      <c r="N50" s="160"/>
      <c r="O50" s="4"/>
      <c r="P50" s="4"/>
      <c r="Q50" s="4"/>
      <c r="R50" s="4"/>
      <c r="S50" s="4"/>
    </row>
    <row r="51" spans="1:19" ht="15.75" customHeight="1">
      <c r="A51" s="4"/>
      <c r="B51" s="328"/>
      <c r="C51" s="378" t="s">
        <v>422</v>
      </c>
      <c r="D51" s="559">
        <f t="shared" si="3"/>
        <v>4.2129824675114238E-4</v>
      </c>
      <c r="E51" s="562">
        <f t="shared" si="4"/>
        <v>6.5084392762615527E-4</v>
      </c>
      <c r="F51" s="559">
        <f t="shared" si="5"/>
        <v>9.760541384695471E-4</v>
      </c>
      <c r="G51" s="562">
        <f t="shared" si="6"/>
        <v>1.1855088971280466E-3</v>
      </c>
      <c r="H51" s="559">
        <f t="shared" si="7"/>
        <v>1.5721493233592618E-3</v>
      </c>
      <c r="I51" s="562">
        <f t="shared" si="8"/>
        <v>2.9501365641851672E-3</v>
      </c>
      <c r="J51" s="559">
        <f t="shared" si="9"/>
        <v>3.389204755224101E-3</v>
      </c>
      <c r="K51" s="571">
        <f t="shared" si="10"/>
        <v>4.0279469902284992E-3</v>
      </c>
      <c r="L51" s="559">
        <f t="shared" si="11"/>
        <v>4.7421615954100563E-3</v>
      </c>
      <c r="M51" s="583">
        <f t="shared" si="12"/>
        <v>4.6892581699819868E-3</v>
      </c>
      <c r="N51" s="160"/>
      <c r="O51" s="4"/>
      <c r="P51" s="4"/>
      <c r="Q51" s="4"/>
      <c r="R51" s="4"/>
      <c r="S51" s="4"/>
    </row>
    <row r="52" spans="1:19" ht="24" customHeight="1">
      <c r="A52" s="4"/>
      <c r="B52" s="4"/>
      <c r="C52" s="459" t="s">
        <v>24</v>
      </c>
      <c r="D52" s="584">
        <f t="shared" ref="D52:M52" si="13">SUM(D36:D51)</f>
        <v>1</v>
      </c>
      <c r="E52" s="584">
        <f t="shared" si="13"/>
        <v>1</v>
      </c>
      <c r="F52" s="584">
        <f t="shared" si="13"/>
        <v>1</v>
      </c>
      <c r="G52" s="584">
        <f t="shared" si="13"/>
        <v>1</v>
      </c>
      <c r="H52" s="584">
        <f t="shared" si="13"/>
        <v>1</v>
      </c>
      <c r="I52" s="584">
        <f t="shared" si="13"/>
        <v>1</v>
      </c>
      <c r="J52" s="584">
        <f t="shared" si="13"/>
        <v>0.99999999999999989</v>
      </c>
      <c r="K52" s="586">
        <f t="shared" si="13"/>
        <v>0.99999999999999978</v>
      </c>
      <c r="L52" s="444">
        <f t="shared" si="13"/>
        <v>0.99999999999999978</v>
      </c>
      <c r="M52" s="588">
        <f t="shared" si="13"/>
        <v>1</v>
      </c>
      <c r="N52" s="160"/>
      <c r="O52" s="4"/>
      <c r="P52" s="4"/>
      <c r="Q52" s="4"/>
      <c r="R52" s="4"/>
      <c r="S52" s="4"/>
    </row>
    <row r="53" spans="1:19" ht="15.75" customHeight="1">
      <c r="A53" s="4"/>
      <c r="B53" s="4"/>
      <c r="C53" s="333" t="s">
        <v>473</v>
      </c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</row>
    <row r="54" spans="1:19">
      <c r="A54" s="4"/>
      <c r="B54" s="4"/>
      <c r="C54" s="333" t="s">
        <v>474</v>
      </c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</row>
    <row r="55" spans="1:19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</row>
    <row r="56" spans="1:19" ht="25.5" customHeight="1">
      <c r="A56" s="4"/>
      <c r="B56" s="4"/>
      <c r="C56" s="742" t="s">
        <v>1152</v>
      </c>
      <c r="D56" s="724"/>
      <c r="E56" s="724"/>
      <c r="F56" s="724"/>
      <c r="G56" s="724"/>
      <c r="H56" s="724"/>
      <c r="I56" s="724"/>
      <c r="J56" s="724"/>
      <c r="K56" s="724"/>
      <c r="L56" s="724"/>
      <c r="M56" s="724"/>
      <c r="N56" s="724"/>
      <c r="O56" s="724"/>
      <c r="P56" s="4"/>
      <c r="Q56" s="4"/>
      <c r="R56" s="4"/>
      <c r="S56" s="4"/>
    </row>
    <row r="57" spans="1:19" ht="3.75" customHeight="1">
      <c r="A57" s="4"/>
      <c r="B57" s="4"/>
      <c r="C57" s="159"/>
      <c r="D57" s="160"/>
      <c r="E57" s="160"/>
      <c r="F57" s="160"/>
      <c r="G57" s="160"/>
      <c r="H57" s="160"/>
      <c r="I57" s="159"/>
      <c r="J57" s="159"/>
      <c r="K57" s="159"/>
      <c r="L57" s="159"/>
      <c r="M57" s="159"/>
      <c r="N57" s="159"/>
      <c r="O57" s="159"/>
      <c r="P57" s="4"/>
      <c r="Q57" s="4"/>
      <c r="R57" s="4"/>
      <c r="S57" s="4"/>
    </row>
    <row r="58" spans="1:19" ht="41.25" customHeight="1">
      <c r="A58" s="4"/>
      <c r="B58" s="4"/>
      <c r="C58" s="601" t="s">
        <v>76</v>
      </c>
      <c r="D58" s="602" t="s">
        <v>384</v>
      </c>
      <c r="E58" s="350" t="s">
        <v>385</v>
      </c>
      <c r="F58" s="350" t="s">
        <v>386</v>
      </c>
      <c r="G58" s="602" t="s">
        <v>387</v>
      </c>
      <c r="H58" s="350" t="s">
        <v>390</v>
      </c>
      <c r="I58" s="352" t="s">
        <v>391</v>
      </c>
      <c r="J58" s="350" t="s">
        <v>392</v>
      </c>
      <c r="K58" s="350" t="s">
        <v>393</v>
      </c>
      <c r="L58" s="356" t="s">
        <v>394</v>
      </c>
      <c r="M58" s="604"/>
      <c r="N58" s="74"/>
      <c r="O58" s="4"/>
      <c r="P58" s="4"/>
      <c r="Q58" s="4"/>
      <c r="R58" s="4"/>
      <c r="S58" s="4"/>
    </row>
    <row r="59" spans="1:19" ht="26.25">
      <c r="A59" s="4"/>
      <c r="B59" s="328"/>
      <c r="C59" s="199" t="s">
        <v>55</v>
      </c>
      <c r="D59" s="605">
        <f t="shared" ref="D59:L59" si="14">(E13-D13)/D13</f>
        <v>7.6942832194771174E-2</v>
      </c>
      <c r="E59" s="605">
        <f t="shared" si="14"/>
        <v>7.6715791481852438E-2</v>
      </c>
      <c r="F59" s="607">
        <f t="shared" si="14"/>
        <v>9.0695665655245727E-2</v>
      </c>
      <c r="G59" s="616">
        <f t="shared" si="14"/>
        <v>9.2677577874345121E-2</v>
      </c>
      <c r="H59" s="605">
        <f t="shared" si="14"/>
        <v>9.5000929195316858E-2</v>
      </c>
      <c r="I59" s="616">
        <f t="shared" si="14"/>
        <v>0.12716812056617222</v>
      </c>
      <c r="J59" s="607">
        <f t="shared" si="14"/>
        <v>0.14964992848001205</v>
      </c>
      <c r="K59" s="607">
        <f t="shared" si="14"/>
        <v>9.1652041805275433E-2</v>
      </c>
      <c r="L59" s="618">
        <f t="shared" si="14"/>
        <v>0.13080669929935695</v>
      </c>
      <c r="M59" s="619"/>
      <c r="N59" s="626"/>
      <c r="O59" s="4"/>
      <c r="P59" s="4"/>
      <c r="Q59" s="4"/>
      <c r="R59" s="4"/>
      <c r="S59" s="4"/>
    </row>
    <row r="60" spans="1:19" ht="26.25">
      <c r="A60" s="4"/>
      <c r="B60" s="328"/>
      <c r="C60" s="262" t="s">
        <v>215</v>
      </c>
      <c r="D60" s="628">
        <f t="shared" ref="D60:L60" si="15">(E14-D14)/D14</f>
        <v>8.982925018559762E-2</v>
      </c>
      <c r="E60" s="628">
        <f t="shared" si="15"/>
        <v>5.9604904632152587E-2</v>
      </c>
      <c r="F60" s="628">
        <f t="shared" si="15"/>
        <v>6.3323690131790428E-2</v>
      </c>
      <c r="G60" s="635">
        <f t="shared" si="15"/>
        <v>6.2575574365175329E-2</v>
      </c>
      <c r="H60" s="628">
        <f t="shared" si="15"/>
        <v>0.12972972972972974</v>
      </c>
      <c r="I60" s="635">
        <f t="shared" si="15"/>
        <v>0.14580710148577183</v>
      </c>
      <c r="J60" s="628">
        <f t="shared" si="15"/>
        <v>0.13582417582417583</v>
      </c>
      <c r="K60" s="628">
        <f t="shared" si="15"/>
        <v>0.11803405572755418</v>
      </c>
      <c r="L60" s="638">
        <f t="shared" si="15"/>
        <v>7.1304949809622709E-2</v>
      </c>
      <c r="M60" s="619"/>
      <c r="N60" s="1"/>
      <c r="O60" s="4"/>
      <c r="P60" s="4"/>
      <c r="Q60" s="4"/>
      <c r="R60" s="4"/>
      <c r="S60" s="4"/>
    </row>
    <row r="61" spans="1:19" ht="26.25">
      <c r="A61" s="4"/>
      <c r="B61" s="328"/>
      <c r="C61" s="344" t="s">
        <v>280</v>
      </c>
      <c r="D61" s="640">
        <f t="shared" ref="D61:L61" si="16">(E15-D15)/D15</f>
        <v>0.21030927835051547</v>
      </c>
      <c r="E61" s="640">
        <f t="shared" si="16"/>
        <v>9.540034071550256E-2</v>
      </c>
      <c r="F61" s="640">
        <f t="shared" si="16"/>
        <v>9.3312597200622086E-2</v>
      </c>
      <c r="G61" s="652">
        <f t="shared" si="16"/>
        <v>0.13798008534850639</v>
      </c>
      <c r="H61" s="640">
        <f t="shared" si="16"/>
        <v>0.13625000000000001</v>
      </c>
      <c r="I61" s="652">
        <f t="shared" si="16"/>
        <v>2.7502750275027504E-2</v>
      </c>
      <c r="J61" s="640">
        <f t="shared" si="16"/>
        <v>7.0663811563169171E-2</v>
      </c>
      <c r="K61" s="640">
        <f t="shared" si="16"/>
        <v>3.0000000000000001E-3</v>
      </c>
      <c r="L61" s="662">
        <f t="shared" si="16"/>
        <v>9.4715852442671986E-2</v>
      </c>
      <c r="M61" s="619"/>
      <c r="N61" s="1"/>
      <c r="O61" s="4"/>
      <c r="P61" s="4"/>
      <c r="Q61" s="4"/>
      <c r="R61" s="4"/>
      <c r="S61" s="4"/>
    </row>
    <row r="62" spans="1:19" ht="26.25">
      <c r="A62" s="4"/>
      <c r="B62" s="328"/>
      <c r="C62" s="262" t="s">
        <v>358</v>
      </c>
      <c r="D62" s="628">
        <f t="shared" ref="D62:L62" si="17">(E16-D16)/D16</f>
        <v>0.35329067641681899</v>
      </c>
      <c r="E62" s="628">
        <f t="shared" si="17"/>
        <v>0.28402566700439041</v>
      </c>
      <c r="F62" s="628">
        <f t="shared" si="17"/>
        <v>0.24487112046291426</v>
      </c>
      <c r="G62" s="635">
        <f t="shared" si="17"/>
        <v>0.19015423621381788</v>
      </c>
      <c r="H62" s="628">
        <f t="shared" si="17"/>
        <v>0.34972483578909996</v>
      </c>
      <c r="I62" s="635">
        <f t="shared" si="17"/>
        <v>0.28843877416809155</v>
      </c>
      <c r="J62" s="628">
        <f t="shared" si="17"/>
        <v>0.25826868109432422</v>
      </c>
      <c r="K62" s="628">
        <f t="shared" si="17"/>
        <v>0.49075125750446214</v>
      </c>
      <c r="L62" s="638">
        <f t="shared" si="17"/>
        <v>-6.351020408163266E-2</v>
      </c>
      <c r="M62" s="619"/>
      <c r="N62" s="1"/>
      <c r="O62" s="4"/>
      <c r="P62" s="4"/>
      <c r="Q62" s="4"/>
      <c r="R62" s="4"/>
      <c r="S62" s="4"/>
    </row>
    <row r="63" spans="1:19" ht="26.25">
      <c r="A63" s="4"/>
      <c r="B63" s="328"/>
      <c r="C63" s="344" t="s">
        <v>38</v>
      </c>
      <c r="D63" s="640">
        <f t="shared" ref="D63:L63" si="18">(E17-D17)/D17</f>
        <v>0</v>
      </c>
      <c r="E63" s="640">
        <f t="shared" si="18"/>
        <v>0</v>
      </c>
      <c r="F63" s="640">
        <f t="shared" si="18"/>
        <v>0</v>
      </c>
      <c r="G63" s="652">
        <f t="shared" si="18"/>
        <v>0</v>
      </c>
      <c r="H63" s="640">
        <f t="shared" si="18"/>
        <v>1</v>
      </c>
      <c r="I63" s="652">
        <f t="shared" si="18"/>
        <v>0</v>
      </c>
      <c r="J63" s="640">
        <f t="shared" si="18"/>
        <v>1.5</v>
      </c>
      <c r="K63" s="640">
        <f t="shared" si="18"/>
        <v>1.4</v>
      </c>
      <c r="L63" s="662">
        <f t="shared" si="18"/>
        <v>0.25</v>
      </c>
      <c r="M63" s="619"/>
      <c r="N63" s="1"/>
      <c r="O63" s="4"/>
      <c r="P63" s="4"/>
      <c r="Q63" s="4"/>
      <c r="R63" s="4"/>
      <c r="S63" s="4"/>
    </row>
    <row r="64" spans="1:19">
      <c r="A64" s="4"/>
      <c r="B64" s="328"/>
      <c r="C64" s="262" t="s">
        <v>362</v>
      </c>
      <c r="D64" s="628">
        <f t="shared" ref="D64:L64" si="19">(E18-D18)/D18</f>
        <v>5.8823529411764705E-3</v>
      </c>
      <c r="E64" s="628">
        <f t="shared" si="19"/>
        <v>-1.7543859649122806E-2</v>
      </c>
      <c r="F64" s="628">
        <f t="shared" si="19"/>
        <v>0</v>
      </c>
      <c r="G64" s="635">
        <f t="shared" si="19"/>
        <v>5.9523809523809521E-3</v>
      </c>
      <c r="H64" s="628">
        <f t="shared" si="19"/>
        <v>-1.1834319526627219E-2</v>
      </c>
      <c r="I64" s="635">
        <f t="shared" si="19"/>
        <v>-1.1976047904191617E-2</v>
      </c>
      <c r="J64" s="628">
        <f t="shared" si="19"/>
        <v>-6.0606060606060606E-3</v>
      </c>
      <c r="K64" s="628">
        <f t="shared" si="19"/>
        <v>4.878048780487805E-2</v>
      </c>
      <c r="L64" s="638">
        <f t="shared" si="19"/>
        <v>5.8139534883720929E-2</v>
      </c>
      <c r="M64" s="619"/>
      <c r="N64" s="1"/>
      <c r="O64" s="4"/>
      <c r="P64" s="4"/>
      <c r="Q64" s="4"/>
      <c r="R64" s="4"/>
      <c r="S64" s="4"/>
    </row>
    <row r="65" spans="1:19" ht="26.25">
      <c r="A65" s="4"/>
      <c r="B65" s="328"/>
      <c r="C65" s="344" t="s">
        <v>367</v>
      </c>
      <c r="D65" s="640">
        <f t="shared" ref="D65:L65" si="20">(E19-D19)/D19</f>
        <v>0.125</v>
      </c>
      <c r="E65" s="640">
        <f t="shared" si="20"/>
        <v>0.10416666666666667</v>
      </c>
      <c r="F65" s="640">
        <f t="shared" si="20"/>
        <v>0.11949685534591195</v>
      </c>
      <c r="G65" s="652">
        <f t="shared" si="20"/>
        <v>7.8651685393258425E-2</v>
      </c>
      <c r="H65" s="640">
        <f t="shared" si="20"/>
        <v>8.8541666666666671E-2</v>
      </c>
      <c r="I65" s="652">
        <f t="shared" si="20"/>
        <v>0.20574162679425836</v>
      </c>
      <c r="J65" s="640">
        <f t="shared" si="20"/>
        <v>0.23412698412698413</v>
      </c>
      <c r="K65" s="640">
        <f t="shared" si="20"/>
        <v>0.21221864951768488</v>
      </c>
      <c r="L65" s="662">
        <f t="shared" si="20"/>
        <v>9.0185676392572939E-2</v>
      </c>
      <c r="M65" s="619"/>
      <c r="N65" s="1"/>
      <c r="O65" s="4"/>
      <c r="P65" s="4"/>
      <c r="Q65" s="4"/>
      <c r="R65" s="4"/>
      <c r="S65" s="4"/>
    </row>
    <row r="66" spans="1:19" ht="26.25">
      <c r="A66" s="4"/>
      <c r="B66" s="328"/>
      <c r="C66" s="262" t="s">
        <v>371</v>
      </c>
      <c r="D66" s="628">
        <f t="shared" ref="D66:L66" si="21">(E20-D20)/D20</f>
        <v>0.20586400499064256</v>
      </c>
      <c r="E66" s="628">
        <f t="shared" si="21"/>
        <v>0.17623728229005001</v>
      </c>
      <c r="F66" s="628">
        <f t="shared" si="21"/>
        <v>0.17915261691834042</v>
      </c>
      <c r="G66" s="635">
        <f t="shared" si="21"/>
        <v>0.20974760661444736</v>
      </c>
      <c r="H66" s="628">
        <f t="shared" si="21"/>
        <v>0.29592326139088732</v>
      </c>
      <c r="I66" s="635">
        <f t="shared" si="21"/>
        <v>0.27080469493496878</v>
      </c>
      <c r="J66" s="628">
        <f t="shared" si="21"/>
        <v>0.23845481777333999</v>
      </c>
      <c r="K66" s="628">
        <f t="shared" si="21"/>
        <v>0.20727303266985805</v>
      </c>
      <c r="L66" s="638">
        <f t="shared" si="21"/>
        <v>0.1146295652173913</v>
      </c>
      <c r="M66" s="619"/>
      <c r="N66" s="1"/>
      <c r="O66" s="4"/>
      <c r="P66" s="4"/>
      <c r="Q66" s="4"/>
      <c r="R66" s="4"/>
      <c r="S66" s="4"/>
    </row>
    <row r="67" spans="1:19" ht="26.25">
      <c r="A67" s="4"/>
      <c r="B67" s="328"/>
      <c r="C67" s="344" t="s">
        <v>375</v>
      </c>
      <c r="D67" s="640">
        <f t="shared" ref="D67:L67" si="22">(E21-D21)/D21</f>
        <v>7.7369439071566737E-2</v>
      </c>
      <c r="E67" s="640">
        <f t="shared" si="22"/>
        <v>0.10233393177737882</v>
      </c>
      <c r="F67" s="640">
        <f t="shared" si="22"/>
        <v>1.3029315960912053E-2</v>
      </c>
      <c r="G67" s="640">
        <f t="shared" si="22"/>
        <v>0.19614147909967847</v>
      </c>
      <c r="H67" s="640">
        <f t="shared" si="22"/>
        <v>4.4354838709677422E-2</v>
      </c>
      <c r="I67" s="652">
        <f t="shared" si="22"/>
        <v>0.21621621621621623</v>
      </c>
      <c r="J67" s="640">
        <f t="shared" si="22"/>
        <v>0.13968253968253969</v>
      </c>
      <c r="K67" s="640">
        <f t="shared" si="22"/>
        <v>0.3426183844011142</v>
      </c>
      <c r="L67" s="662">
        <f t="shared" si="22"/>
        <v>0.10995850622406639</v>
      </c>
      <c r="M67" s="619"/>
      <c r="N67" s="1"/>
      <c r="O67" s="4"/>
      <c r="P67" s="4"/>
      <c r="Q67" s="4"/>
      <c r="R67" s="4"/>
      <c r="S67" s="4"/>
    </row>
    <row r="68" spans="1:19" ht="26.25">
      <c r="A68" s="4"/>
      <c r="B68" s="328"/>
      <c r="C68" s="262" t="s">
        <v>380</v>
      </c>
      <c r="D68" s="628">
        <f t="shared" ref="D68:L68" si="23">(E22-D22)/D22</f>
        <v>8.9352196574832468E-2</v>
      </c>
      <c r="E68" s="674">
        <f t="shared" si="23"/>
        <v>7.1770334928229665E-2</v>
      </c>
      <c r="F68" s="674">
        <f t="shared" si="23"/>
        <v>6.6964285714285712E-2</v>
      </c>
      <c r="G68" s="628">
        <f t="shared" si="23"/>
        <v>6.2761506276150625E-2</v>
      </c>
      <c r="H68" s="674">
        <f t="shared" si="23"/>
        <v>8.4926884139482559E-2</v>
      </c>
      <c r="I68" s="635">
        <f t="shared" si="23"/>
        <v>0.11975116640746501</v>
      </c>
      <c r="J68" s="628">
        <f t="shared" si="23"/>
        <v>0.15092592592592594</v>
      </c>
      <c r="K68" s="628">
        <f t="shared" si="23"/>
        <v>0.14682220434432824</v>
      </c>
      <c r="L68" s="638">
        <f t="shared" si="23"/>
        <v>7.5061381971238156E-2</v>
      </c>
      <c r="M68" s="619"/>
      <c r="N68" s="1"/>
      <c r="O68" s="4"/>
      <c r="P68" s="4"/>
      <c r="Q68" s="4"/>
      <c r="R68" s="4"/>
      <c r="S68" s="4"/>
    </row>
    <row r="69" spans="1:19" ht="26.25">
      <c r="A69" s="4"/>
      <c r="B69" s="328"/>
      <c r="C69" s="344" t="s">
        <v>381</v>
      </c>
      <c r="D69" s="640">
        <f t="shared" ref="D69:L69" si="24">(E23-D23)/D23</f>
        <v>0.18494897959183673</v>
      </c>
      <c r="E69" s="640">
        <f t="shared" si="24"/>
        <v>0.14747039827771799</v>
      </c>
      <c r="F69" s="640">
        <f t="shared" si="24"/>
        <v>8.1613508442776733E-2</v>
      </c>
      <c r="G69" s="652">
        <f t="shared" si="24"/>
        <v>0.12922810060711187</v>
      </c>
      <c r="H69" s="640">
        <f t="shared" si="24"/>
        <v>0.18125960061443933</v>
      </c>
      <c r="I69" s="652">
        <f t="shared" si="24"/>
        <v>6.4369310793237974E-2</v>
      </c>
      <c r="J69" s="640">
        <f t="shared" si="24"/>
        <v>6.7196090409285272E-2</v>
      </c>
      <c r="K69" s="640">
        <f t="shared" si="24"/>
        <v>-3.0910131654264452E-2</v>
      </c>
      <c r="L69" s="662">
        <f t="shared" si="24"/>
        <v>0.10750147666863556</v>
      </c>
      <c r="M69" s="619"/>
      <c r="N69" s="1"/>
      <c r="O69" s="4"/>
      <c r="P69" s="4"/>
      <c r="Q69" s="4"/>
      <c r="R69" s="4"/>
      <c r="S69" s="4"/>
    </row>
    <row r="70" spans="1:19" ht="26.25">
      <c r="A70" s="4"/>
      <c r="B70" s="328"/>
      <c r="C70" s="262" t="s">
        <v>417</v>
      </c>
      <c r="D70" s="678" t="s">
        <v>659</v>
      </c>
      <c r="E70" s="628">
        <f t="shared" ref="E70:L70" si="25">(F24-E24)/E24</f>
        <v>1</v>
      </c>
      <c r="F70" s="628">
        <f t="shared" si="25"/>
        <v>0.25</v>
      </c>
      <c r="G70" s="635">
        <f t="shared" si="25"/>
        <v>1.4</v>
      </c>
      <c r="H70" s="628">
        <f t="shared" si="25"/>
        <v>-8.3333333333333329E-2</v>
      </c>
      <c r="I70" s="635">
        <f t="shared" si="25"/>
        <v>0</v>
      </c>
      <c r="J70" s="628">
        <f t="shared" si="25"/>
        <v>0</v>
      </c>
      <c r="K70" s="628">
        <f t="shared" si="25"/>
        <v>-9.0909090909090912E-2</v>
      </c>
      <c r="L70" s="638">
        <f t="shared" si="25"/>
        <v>0.1</v>
      </c>
      <c r="M70" s="619"/>
      <c r="N70" s="1"/>
      <c r="O70" s="4"/>
      <c r="P70" s="4"/>
      <c r="Q70" s="4"/>
      <c r="R70" s="4"/>
      <c r="S70" s="4"/>
    </row>
    <row r="71" spans="1:19">
      <c r="A71" s="4"/>
      <c r="B71" s="328"/>
      <c r="C71" s="344" t="s">
        <v>419</v>
      </c>
      <c r="D71" s="681" t="s">
        <v>659</v>
      </c>
      <c r="E71" s="681" t="s">
        <v>659</v>
      </c>
      <c r="F71" s="681" t="s">
        <v>659</v>
      </c>
      <c r="G71" s="682" t="s">
        <v>659</v>
      </c>
      <c r="H71" s="681" t="s">
        <v>659</v>
      </c>
      <c r="I71" s="682" t="s">
        <v>659</v>
      </c>
      <c r="J71" s="681" t="s">
        <v>659</v>
      </c>
      <c r="K71" s="684" t="s">
        <v>659</v>
      </c>
      <c r="L71" s="685" t="s">
        <v>659</v>
      </c>
      <c r="M71" s="619"/>
      <c r="N71" s="1"/>
      <c r="O71" s="4"/>
      <c r="P71" s="4"/>
      <c r="Q71" s="4"/>
      <c r="R71" s="4"/>
      <c r="S71" s="4"/>
    </row>
    <row r="72" spans="1:19" ht="39">
      <c r="A72" s="4"/>
      <c r="B72" s="328"/>
      <c r="C72" s="262" t="s">
        <v>420</v>
      </c>
      <c r="D72" s="628">
        <f t="shared" ref="D72:L72" si="26">(E26-D26)/D26</f>
        <v>-0.5</v>
      </c>
      <c r="E72" s="628">
        <f t="shared" si="26"/>
        <v>0</v>
      </c>
      <c r="F72" s="628">
        <f t="shared" si="26"/>
        <v>0</v>
      </c>
      <c r="G72" s="628">
        <f t="shared" si="26"/>
        <v>0</v>
      </c>
      <c r="H72" s="628">
        <f t="shared" si="26"/>
        <v>2</v>
      </c>
      <c r="I72" s="628">
        <f t="shared" si="26"/>
        <v>1</v>
      </c>
      <c r="J72" s="628">
        <f t="shared" si="26"/>
        <v>0.5</v>
      </c>
      <c r="K72" s="628">
        <f t="shared" si="26"/>
        <v>0</v>
      </c>
      <c r="L72" s="688">
        <f t="shared" si="26"/>
        <v>0.1111111111111111</v>
      </c>
      <c r="M72" s="619"/>
      <c r="N72" s="1"/>
      <c r="O72" s="4"/>
      <c r="P72" s="4"/>
      <c r="Q72" s="4"/>
      <c r="R72" s="4"/>
      <c r="S72" s="4"/>
    </row>
    <row r="73" spans="1:19" ht="26.25">
      <c r="A73" s="4"/>
      <c r="B73" s="328"/>
      <c r="C73" s="344" t="s">
        <v>421</v>
      </c>
      <c r="D73" s="640">
        <f t="shared" ref="D73:L73" si="27">(E27-D27)/D27</f>
        <v>0.18181818181818182</v>
      </c>
      <c r="E73" s="640">
        <f t="shared" si="27"/>
        <v>7.6923076923076927E-2</v>
      </c>
      <c r="F73" s="640">
        <f t="shared" si="27"/>
        <v>0.21428571428571427</v>
      </c>
      <c r="G73" s="652">
        <f t="shared" si="27"/>
        <v>0.11764705882352941</v>
      </c>
      <c r="H73" s="640">
        <f t="shared" si="27"/>
        <v>0.36842105263157893</v>
      </c>
      <c r="I73" s="652">
        <f t="shared" si="27"/>
        <v>0</v>
      </c>
      <c r="J73" s="640">
        <f t="shared" si="27"/>
        <v>0.34615384615384615</v>
      </c>
      <c r="K73" s="640">
        <f t="shared" si="27"/>
        <v>0.2857142857142857</v>
      </c>
      <c r="L73" s="691">
        <f t="shared" si="27"/>
        <v>0.31111111111111112</v>
      </c>
      <c r="M73" s="619"/>
      <c r="N73" s="1"/>
      <c r="O73" s="4"/>
      <c r="P73" s="4"/>
      <c r="Q73" s="4"/>
      <c r="R73" s="4"/>
      <c r="S73" s="4"/>
    </row>
    <row r="74" spans="1:19" ht="15.75" customHeight="1">
      <c r="A74" s="4"/>
      <c r="B74" s="328"/>
      <c r="C74" s="378" t="s">
        <v>422</v>
      </c>
      <c r="D74" s="628">
        <f t="shared" ref="D74:L74" si="28">(E28-D28)/D28</f>
        <v>0.73076923076923073</v>
      </c>
      <c r="E74" s="628">
        <f t="shared" si="28"/>
        <v>0.66666666666666663</v>
      </c>
      <c r="F74" s="628">
        <f t="shared" si="28"/>
        <v>0.36</v>
      </c>
      <c r="G74" s="635">
        <f t="shared" si="28"/>
        <v>0.5</v>
      </c>
      <c r="H74" s="628">
        <f t="shared" si="28"/>
        <v>1.2026143790849673</v>
      </c>
      <c r="I74" s="635">
        <f t="shared" si="28"/>
        <v>0.36201780415430268</v>
      </c>
      <c r="J74" s="628">
        <f t="shared" si="28"/>
        <v>0.41176470588235292</v>
      </c>
      <c r="K74" s="628">
        <f t="shared" si="28"/>
        <v>0.375</v>
      </c>
      <c r="L74" s="638">
        <f t="shared" si="28"/>
        <v>8.9786756453423114E-2</v>
      </c>
      <c r="M74" s="619"/>
      <c r="N74" s="1"/>
      <c r="O74" s="4"/>
      <c r="P74" s="4"/>
      <c r="Q74" s="4"/>
      <c r="R74" s="4"/>
      <c r="S74" s="4"/>
    </row>
    <row r="75" spans="1:19" ht="21.75" customHeight="1">
      <c r="A75" s="4"/>
      <c r="B75" s="328"/>
      <c r="C75" s="693" t="s">
        <v>24</v>
      </c>
      <c r="D75" s="695">
        <f t="shared" ref="D75:L75" si="29">(E29-D29)/D29</f>
        <v>0.12034546456233594</v>
      </c>
      <c r="E75" s="697">
        <f t="shared" si="29"/>
        <v>0.11135216441763932</v>
      </c>
      <c r="F75" s="697">
        <f t="shared" si="29"/>
        <v>0.11971629359708486</v>
      </c>
      <c r="G75" s="697">
        <f t="shared" si="29"/>
        <v>0.13110333685886633</v>
      </c>
      <c r="H75" s="697">
        <f t="shared" si="29"/>
        <v>0.17378929088872677</v>
      </c>
      <c r="I75" s="697">
        <f t="shared" si="29"/>
        <v>0.18556971776735065</v>
      </c>
      <c r="J75" s="697">
        <f t="shared" si="29"/>
        <v>0.18789042309680279</v>
      </c>
      <c r="K75" s="697">
        <f t="shared" si="29"/>
        <v>0.1679119321713618</v>
      </c>
      <c r="L75" s="701">
        <f t="shared" si="29"/>
        <v>0.10208154814810873</v>
      </c>
      <c r="M75" s="702"/>
      <c r="N75" s="1"/>
      <c r="O75" s="4"/>
      <c r="P75" s="4"/>
      <c r="Q75" s="4"/>
      <c r="R75" s="4"/>
      <c r="S75" s="4"/>
    </row>
    <row r="76" spans="1:19" ht="15.75" customHeight="1">
      <c r="A76" s="4"/>
      <c r="B76" s="4"/>
      <c r="C76" s="333" t="s">
        <v>473</v>
      </c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</row>
    <row r="77" spans="1:19">
      <c r="A77" s="4"/>
      <c r="B77" s="4"/>
      <c r="C77" s="333" t="s">
        <v>474</v>
      </c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</row>
    <row r="78" spans="1:19">
      <c r="A78" s="4"/>
      <c r="B78" s="4"/>
      <c r="C78" s="333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</row>
    <row r="79" spans="1:19" ht="234" customHeight="1">
      <c r="A79" s="4"/>
      <c r="B79" s="4"/>
      <c r="C79" s="333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</row>
    <row r="80" spans="1:19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</row>
    <row r="81" spans="1:19">
      <c r="A81" s="4"/>
      <c r="B81" s="4"/>
      <c r="C81" s="485"/>
      <c r="D81" s="485"/>
      <c r="E81" s="485"/>
      <c r="F81" s="485"/>
      <c r="G81" s="485"/>
      <c r="H81" s="485"/>
      <c r="I81" s="485"/>
      <c r="J81" s="485"/>
      <c r="K81" s="3"/>
      <c r="L81" s="3"/>
      <c r="M81" s="3"/>
      <c r="N81" s="4"/>
      <c r="O81" s="4"/>
      <c r="P81" s="4"/>
      <c r="Q81" s="4"/>
      <c r="R81" s="4"/>
      <c r="S81" s="4"/>
    </row>
    <row r="82" spans="1:19">
      <c r="A82" s="4"/>
      <c r="B82" s="4"/>
      <c r="C82" s="485"/>
      <c r="D82" s="485"/>
      <c r="E82" s="485"/>
      <c r="F82" s="3" t="s">
        <v>3</v>
      </c>
      <c r="G82" s="485"/>
      <c r="H82" s="485"/>
      <c r="I82" s="485"/>
      <c r="J82" s="485"/>
      <c r="K82" s="3"/>
      <c r="L82" s="3"/>
      <c r="M82" s="3"/>
      <c r="N82" s="4"/>
      <c r="O82" s="4"/>
      <c r="P82" s="4"/>
      <c r="Q82" s="4"/>
      <c r="R82" s="4"/>
      <c r="S82" s="4"/>
    </row>
    <row r="83" spans="1:19">
      <c r="A83" s="4"/>
      <c r="B83" s="4"/>
      <c r="C83" s="454"/>
      <c r="D83" s="454"/>
      <c r="E83" s="454"/>
      <c r="F83" s="3" t="s">
        <v>4</v>
      </c>
      <c r="G83" s="454"/>
      <c r="H83" s="454"/>
      <c r="I83" s="454"/>
      <c r="J83" s="454"/>
      <c r="K83" s="128"/>
      <c r="L83" s="128"/>
      <c r="M83" s="128"/>
      <c r="N83" s="4"/>
      <c r="O83" s="4"/>
      <c r="P83" s="4"/>
      <c r="Q83" s="4"/>
      <c r="R83" s="4"/>
      <c r="S83" s="4"/>
    </row>
    <row r="84" spans="1:19">
      <c r="A84" s="4"/>
      <c r="B84" s="4"/>
      <c r="C84" s="4"/>
      <c r="D84" s="4"/>
      <c r="E84" s="4"/>
      <c r="F84" s="128" t="s">
        <v>5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</row>
    <row r="85" spans="1:19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</row>
    <row r="86" spans="1:19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</row>
    <row r="87" spans="1:19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</row>
    <row r="88" spans="1:19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</row>
    <row r="89" spans="1:1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</row>
    <row r="90" spans="1:19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</row>
    <row r="91" spans="1:19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</row>
    <row r="92" spans="1:19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</row>
    <row r="93" spans="1:19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</row>
    <row r="94" spans="1:19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</row>
    <row r="95" spans="1:19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</row>
    <row r="96" spans="1:19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</row>
    <row r="97" spans="1:19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</row>
    <row r="98" spans="1:19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</row>
    <row r="99" spans="1:1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</row>
    <row r="100" spans="1:19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</row>
    <row r="101" spans="1:19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</row>
    <row r="102" spans="1:19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</row>
    <row r="103" spans="1:19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</row>
    <row r="104" spans="1:19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</row>
    <row r="105" spans="1:19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</row>
    <row r="106" spans="1:19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19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</row>
    <row r="108" spans="1:19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</row>
    <row r="109" spans="1:1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</row>
    <row r="110" spans="1:19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</row>
    <row r="111" spans="1:19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</row>
    <row r="112" spans="1:19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</row>
    <row r="113" spans="1:19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</row>
    <row r="114" spans="1:19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</row>
    <row r="115" spans="1:19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</row>
    <row r="116" spans="1:19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</row>
    <row r="117" spans="1:19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</row>
    <row r="118" spans="1:19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</row>
    <row r="119" spans="1: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</row>
    <row r="120" spans="1:19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</row>
    <row r="121" spans="1:19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</row>
    <row r="122" spans="1:19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</row>
    <row r="123" spans="1:19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</row>
    <row r="124" spans="1:19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</row>
    <row r="125" spans="1:19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</row>
    <row r="126" spans="1:19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</row>
    <row r="127" spans="1:19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</row>
    <row r="128" spans="1:19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</row>
    <row r="129" spans="1:1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</row>
    <row r="130" spans="1:19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</row>
    <row r="131" spans="1:19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</row>
    <row r="132" spans="1:19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</row>
    <row r="133" spans="1:19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</row>
    <row r="134" spans="1:19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</row>
    <row r="135" spans="1:19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</row>
    <row r="136" spans="1:19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</row>
    <row r="137" spans="1:19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</row>
    <row r="138" spans="1:19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</row>
    <row r="139" spans="1:1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</row>
    <row r="140" spans="1:19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</row>
    <row r="141" spans="1:19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</row>
    <row r="142" spans="1:19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</row>
    <row r="143" spans="1:19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</row>
    <row r="144" spans="1:19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</row>
    <row r="145" spans="1:19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</row>
    <row r="146" spans="1:19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</row>
    <row r="147" spans="1:19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</row>
    <row r="148" spans="1:19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</row>
    <row r="149" spans="1:1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</row>
    <row r="150" spans="1:19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</row>
    <row r="151" spans="1:19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</row>
    <row r="152" spans="1:19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</row>
    <row r="153" spans="1:19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</row>
    <row r="154" spans="1:19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</row>
    <row r="155" spans="1:19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</row>
    <row r="156" spans="1:19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</row>
    <row r="157" spans="1:19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</row>
    <row r="158" spans="1:19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</row>
    <row r="159" spans="1:1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</row>
    <row r="160" spans="1:19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</row>
    <row r="161" spans="1:19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</row>
    <row r="162" spans="1:19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</row>
    <row r="163" spans="1:19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</row>
    <row r="164" spans="1:19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</row>
    <row r="165" spans="1:19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</row>
    <row r="166" spans="1:19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</row>
    <row r="167" spans="1:19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</row>
    <row r="168" spans="1:19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</row>
    <row r="169" spans="1:1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</row>
    <row r="170" spans="1:19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</row>
    <row r="171" spans="1:19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</row>
    <row r="172" spans="1:19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</row>
    <row r="173" spans="1:19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</row>
    <row r="174" spans="1:19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</row>
    <row r="175" spans="1:19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</row>
    <row r="176" spans="1:19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</row>
    <row r="177" spans="1:19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</row>
    <row r="178" spans="1:19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</row>
    <row r="179" spans="1:1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</row>
    <row r="180" spans="1:19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</row>
    <row r="181" spans="1:19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</row>
    <row r="182" spans="1:19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</row>
    <row r="183" spans="1:19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</row>
    <row r="184" spans="1:19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</row>
    <row r="185" spans="1:19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</row>
    <row r="186" spans="1:19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</row>
    <row r="187" spans="1:19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</row>
    <row r="188" spans="1:19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</row>
    <row r="189" spans="1:1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</row>
    <row r="190" spans="1:19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</row>
    <row r="191" spans="1:19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</row>
    <row r="192" spans="1:19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</row>
    <row r="193" spans="1:19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</row>
    <row r="194" spans="1:19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</row>
    <row r="195" spans="1:19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</row>
    <row r="196" spans="1:19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</row>
    <row r="197" spans="1:19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</row>
    <row r="198" spans="1:19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</row>
    <row r="199" spans="1:1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</row>
    <row r="200" spans="1:19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</row>
    <row r="201" spans="1:19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</row>
    <row r="202" spans="1:19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</row>
    <row r="203" spans="1:19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</row>
    <row r="204" spans="1:19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</row>
    <row r="205" spans="1:19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</row>
    <row r="206" spans="1:19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</row>
    <row r="207" spans="1:19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</row>
    <row r="208" spans="1:19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</row>
    <row r="209" spans="1:1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</row>
    <row r="210" spans="1:19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</row>
    <row r="211" spans="1:19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</row>
    <row r="212" spans="1:19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</row>
    <row r="213" spans="1:19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</row>
    <row r="214" spans="1:19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</row>
    <row r="215" spans="1:19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</row>
    <row r="216" spans="1:19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</row>
    <row r="217" spans="1:19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</row>
    <row r="218" spans="1:19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</row>
    <row r="219" spans="1: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</row>
    <row r="220" spans="1:19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</row>
    <row r="221" spans="1:19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</row>
    <row r="222" spans="1:19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</row>
    <row r="223" spans="1:19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</row>
    <row r="224" spans="1:19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</row>
    <row r="225" spans="1:19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</row>
    <row r="226" spans="1:19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</row>
    <row r="227" spans="1:19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</row>
    <row r="228" spans="1:19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</row>
    <row r="229" spans="1:1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</row>
    <row r="230" spans="1:19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</row>
    <row r="231" spans="1:19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</row>
    <row r="232" spans="1:19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</row>
    <row r="233" spans="1:19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</row>
    <row r="234" spans="1:19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</row>
    <row r="235" spans="1:19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</row>
    <row r="236" spans="1:19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</row>
    <row r="237" spans="1:19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</row>
    <row r="238" spans="1:19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</row>
    <row r="239" spans="1:1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</row>
    <row r="240" spans="1:19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</row>
    <row r="241" spans="1:19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</row>
    <row r="242" spans="1:19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</row>
    <row r="243" spans="1:19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</row>
    <row r="244" spans="1:19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</row>
    <row r="245" spans="1:19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</row>
    <row r="246" spans="1:19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</row>
    <row r="247" spans="1:19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</row>
    <row r="248" spans="1:19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</row>
    <row r="249" spans="1:1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</row>
    <row r="250" spans="1:19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</row>
    <row r="251" spans="1:19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</row>
    <row r="252" spans="1:19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</row>
    <row r="253" spans="1:19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</row>
    <row r="254" spans="1:19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</row>
    <row r="255" spans="1:19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</row>
    <row r="256" spans="1:19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</row>
    <row r="257" spans="1:19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</row>
    <row r="258" spans="1:19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</row>
    <row r="259" spans="1:1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</row>
    <row r="260" spans="1:19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</row>
    <row r="261" spans="1:19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</row>
    <row r="262" spans="1:19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</row>
    <row r="263" spans="1:19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</row>
    <row r="264" spans="1:19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</row>
    <row r="265" spans="1:19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</row>
    <row r="266" spans="1:19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</row>
    <row r="267" spans="1:19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</row>
    <row r="268" spans="1:19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</row>
    <row r="269" spans="1:1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</row>
    <row r="270" spans="1:19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</row>
    <row r="271" spans="1:19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</row>
    <row r="272" spans="1:19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</row>
    <row r="273" spans="1:19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</row>
    <row r="274" spans="1:19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</row>
    <row r="275" spans="1:19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</row>
    <row r="276" spans="1:19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</row>
    <row r="277" spans="1:19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</row>
    <row r="278" spans="1:19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</row>
    <row r="279" spans="1:1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</row>
    <row r="280" spans="1:19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</row>
    <row r="281" spans="1:19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</row>
    <row r="282" spans="1:19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</row>
    <row r="283" spans="1:19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</row>
    <row r="284" spans="1:19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</row>
    <row r="285" spans="1:19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</row>
    <row r="286" spans="1:19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</row>
    <row r="287" spans="1:19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</row>
    <row r="288" spans="1:19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</row>
    <row r="289" spans="1:1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</row>
    <row r="290" spans="1:19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</row>
    <row r="291" spans="1:19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</row>
    <row r="292" spans="1:19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</row>
    <row r="293" spans="1:19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</row>
    <row r="294" spans="1:19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</row>
    <row r="295" spans="1:19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</row>
    <row r="296" spans="1:19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</row>
    <row r="297" spans="1:19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</row>
    <row r="298" spans="1:19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</row>
    <row r="299" spans="1:1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</row>
    <row r="300" spans="1:19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</row>
    <row r="301" spans="1:19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</row>
    <row r="302" spans="1:19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</row>
    <row r="303" spans="1:19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</row>
    <row r="304" spans="1:19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</row>
    <row r="305" spans="1:19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</row>
    <row r="306" spans="1:19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</row>
    <row r="307" spans="1:19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</row>
    <row r="308" spans="1:19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</row>
    <row r="309" spans="1:1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</row>
    <row r="310" spans="1:19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</row>
    <row r="311" spans="1:19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</row>
    <row r="312" spans="1:19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</row>
    <row r="313" spans="1:19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</row>
    <row r="314" spans="1:19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</row>
    <row r="315" spans="1:19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</row>
    <row r="316" spans="1:19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</row>
    <row r="317" spans="1:19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</row>
    <row r="318" spans="1:19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</row>
    <row r="319" spans="1: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</row>
    <row r="320" spans="1:19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</row>
    <row r="321" spans="1:19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</row>
    <row r="322" spans="1:19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</row>
    <row r="323" spans="1:19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</row>
    <row r="324" spans="1:19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</row>
    <row r="325" spans="1:19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</row>
    <row r="326" spans="1:19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</row>
    <row r="327" spans="1:19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</row>
    <row r="328" spans="1:19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</row>
    <row r="329" spans="1:1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</row>
    <row r="330" spans="1:19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</row>
    <row r="331" spans="1:19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</row>
    <row r="332" spans="1:19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</row>
    <row r="333" spans="1:19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</row>
    <row r="334" spans="1:19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</row>
    <row r="335" spans="1:19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</row>
    <row r="336" spans="1:19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</row>
    <row r="337" spans="1:19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</row>
    <row r="338" spans="1:19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</row>
    <row r="339" spans="1:1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</row>
    <row r="340" spans="1:19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</row>
    <row r="341" spans="1:19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</row>
    <row r="342" spans="1:19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</row>
    <row r="343" spans="1:19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</row>
    <row r="344" spans="1:19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</row>
    <row r="345" spans="1:19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</row>
    <row r="346" spans="1:19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</row>
    <row r="347" spans="1:19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</row>
    <row r="348" spans="1:19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</row>
    <row r="349" spans="1:1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</row>
    <row r="350" spans="1:19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</row>
    <row r="351" spans="1:19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</row>
    <row r="352" spans="1:19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</row>
    <row r="353" spans="1:19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</row>
    <row r="354" spans="1:19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</row>
    <row r="355" spans="1:19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</row>
    <row r="356" spans="1:19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</row>
    <row r="357" spans="1:19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</row>
    <row r="358" spans="1:19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</row>
    <row r="359" spans="1:1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</row>
    <row r="360" spans="1:19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</row>
    <row r="361" spans="1:19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</row>
    <row r="362" spans="1:19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</row>
    <row r="363" spans="1:19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</row>
    <row r="364" spans="1:19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</row>
    <row r="365" spans="1:19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</row>
    <row r="366" spans="1:19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</row>
    <row r="367" spans="1:19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</row>
    <row r="368" spans="1:19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</row>
    <row r="369" spans="1:1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</row>
    <row r="370" spans="1:19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</row>
    <row r="371" spans="1:19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</row>
    <row r="372" spans="1:19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</row>
    <row r="373" spans="1:19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</row>
    <row r="374" spans="1:19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</row>
    <row r="375" spans="1:19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</row>
    <row r="376" spans="1:19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</row>
    <row r="377" spans="1:19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</row>
    <row r="378" spans="1:19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</row>
    <row r="379" spans="1:1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</row>
    <row r="380" spans="1:19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</row>
    <row r="381" spans="1:19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</row>
    <row r="382" spans="1:19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</row>
    <row r="383" spans="1:19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</row>
    <row r="384" spans="1:19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</row>
    <row r="385" spans="1:19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</row>
    <row r="386" spans="1:19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</row>
    <row r="387" spans="1:19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</row>
    <row r="388" spans="1:19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</row>
    <row r="389" spans="1:1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</row>
    <row r="390" spans="1:19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</row>
    <row r="391" spans="1:19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</row>
    <row r="392" spans="1:19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</row>
    <row r="393" spans="1:19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</row>
    <row r="394" spans="1:19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</row>
    <row r="395" spans="1:19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</row>
    <row r="396" spans="1:19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</row>
    <row r="397" spans="1:19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</row>
    <row r="398" spans="1:19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</row>
    <row r="399" spans="1:1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</row>
    <row r="400" spans="1:19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</row>
    <row r="401" spans="1:19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</row>
    <row r="402" spans="1:19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</row>
    <row r="403" spans="1:19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</row>
    <row r="404" spans="1:19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</row>
    <row r="405" spans="1:19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</row>
    <row r="406" spans="1:19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</row>
    <row r="407" spans="1:19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</row>
    <row r="408" spans="1:19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</row>
    <row r="409" spans="1:1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</row>
    <row r="410" spans="1:19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</row>
    <row r="411" spans="1:19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</row>
    <row r="412" spans="1:19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</row>
    <row r="413" spans="1:19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</row>
    <row r="414" spans="1:19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</row>
    <row r="415" spans="1:19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</row>
    <row r="416" spans="1:19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</row>
    <row r="417" spans="1:19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</row>
    <row r="418" spans="1:19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</row>
    <row r="419" spans="1: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</row>
    <row r="420" spans="1:19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</row>
    <row r="421" spans="1:19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</row>
    <row r="422" spans="1:19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</row>
    <row r="423" spans="1:19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</row>
    <row r="424" spans="1:19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</row>
    <row r="425" spans="1:19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</row>
    <row r="426" spans="1:19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</row>
    <row r="427" spans="1:19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</row>
    <row r="428" spans="1:19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</row>
    <row r="429" spans="1:1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</row>
    <row r="430" spans="1:19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</row>
    <row r="431" spans="1:19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</row>
    <row r="432" spans="1:19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</row>
    <row r="433" spans="1:19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</row>
    <row r="434" spans="1:19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</row>
    <row r="435" spans="1:19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</row>
    <row r="436" spans="1:19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</row>
    <row r="437" spans="1:19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</row>
    <row r="438" spans="1:19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</row>
    <row r="439" spans="1:1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</row>
    <row r="440" spans="1:19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</row>
    <row r="441" spans="1:19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</row>
    <row r="442" spans="1:19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</row>
    <row r="443" spans="1:19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</row>
    <row r="444" spans="1:19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</row>
    <row r="445" spans="1:19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</row>
    <row r="446" spans="1:19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</row>
    <row r="447" spans="1:19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</row>
    <row r="448" spans="1:19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</row>
    <row r="449" spans="1:1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</row>
    <row r="450" spans="1:19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</row>
    <row r="451" spans="1:19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</row>
    <row r="452" spans="1:19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</row>
    <row r="453" spans="1:19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</row>
    <row r="454" spans="1:19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</row>
    <row r="455" spans="1:19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</row>
    <row r="456" spans="1:19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</row>
    <row r="457" spans="1:19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</row>
    <row r="458" spans="1:19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</row>
    <row r="459" spans="1:1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</row>
    <row r="460" spans="1:19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</row>
    <row r="461" spans="1:19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</row>
    <row r="462" spans="1:19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</row>
    <row r="463" spans="1:19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</row>
    <row r="464" spans="1:19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</row>
    <row r="465" spans="1:19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</row>
    <row r="466" spans="1:19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</row>
    <row r="467" spans="1:19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</row>
    <row r="468" spans="1:19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</row>
    <row r="469" spans="1:1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</row>
    <row r="470" spans="1:19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</row>
    <row r="471" spans="1:19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</row>
    <row r="472" spans="1:19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</row>
    <row r="473" spans="1:19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</row>
    <row r="474" spans="1:19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</row>
    <row r="475" spans="1:19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</row>
    <row r="476" spans="1:19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</row>
    <row r="477" spans="1:19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</row>
    <row r="478" spans="1:19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</row>
    <row r="479" spans="1:1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</row>
    <row r="480" spans="1:19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</row>
    <row r="481" spans="1:19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</row>
    <row r="482" spans="1:19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</row>
    <row r="483" spans="1:19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</row>
    <row r="484" spans="1:19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</row>
    <row r="485" spans="1:19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</row>
    <row r="486" spans="1:19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</row>
    <row r="487" spans="1:19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</row>
    <row r="488" spans="1:19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</row>
    <row r="489" spans="1:1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</row>
    <row r="490" spans="1:19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</row>
    <row r="491" spans="1:19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</row>
    <row r="492" spans="1:19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</row>
    <row r="493" spans="1:19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</row>
    <row r="494" spans="1:19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</row>
    <row r="495" spans="1:19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</row>
    <row r="496" spans="1:19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</row>
    <row r="497" spans="1:19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</row>
    <row r="498" spans="1:19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</row>
    <row r="499" spans="1:1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</row>
    <row r="500" spans="1:19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</row>
    <row r="501" spans="1:19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</row>
    <row r="502" spans="1:19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</row>
    <row r="503" spans="1:19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</row>
    <row r="504" spans="1:19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</row>
    <row r="505" spans="1:19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</row>
    <row r="506" spans="1:19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</row>
    <row r="507" spans="1:19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</row>
    <row r="508" spans="1:19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</row>
    <row r="509" spans="1:1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</row>
    <row r="510" spans="1:19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</row>
    <row r="511" spans="1:19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</row>
    <row r="512" spans="1:19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</row>
    <row r="513" spans="1:19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</row>
    <row r="514" spans="1:19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</row>
    <row r="515" spans="1:19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</row>
    <row r="516" spans="1:19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</row>
    <row r="517" spans="1:19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</row>
    <row r="518" spans="1:19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</row>
    <row r="519" spans="1: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</row>
    <row r="520" spans="1:19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</row>
    <row r="521" spans="1:19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</row>
    <row r="522" spans="1:19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</row>
    <row r="523" spans="1:19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</row>
    <row r="524" spans="1:19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</row>
    <row r="525" spans="1:19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</row>
    <row r="526" spans="1:19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</row>
    <row r="527" spans="1:19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</row>
    <row r="528" spans="1:19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</row>
    <row r="529" spans="1:1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</row>
    <row r="530" spans="1:19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</row>
    <row r="531" spans="1:19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</row>
    <row r="532" spans="1:19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</row>
    <row r="533" spans="1:19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</row>
    <row r="534" spans="1:19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</row>
    <row r="535" spans="1:19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</row>
    <row r="536" spans="1:19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</row>
    <row r="537" spans="1:19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</row>
    <row r="538" spans="1:19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</row>
    <row r="539" spans="1:1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</row>
    <row r="540" spans="1:19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</row>
    <row r="541" spans="1:19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</row>
    <row r="542" spans="1:19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</row>
    <row r="543" spans="1:19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</row>
    <row r="544" spans="1:19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</row>
    <row r="545" spans="1:19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</row>
    <row r="546" spans="1:19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</row>
    <row r="547" spans="1:19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</row>
    <row r="548" spans="1:19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</row>
    <row r="549" spans="1:1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</row>
    <row r="550" spans="1:19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</row>
    <row r="551" spans="1:19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</row>
    <row r="552" spans="1:19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</row>
    <row r="553" spans="1:19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</row>
    <row r="554" spans="1:19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</row>
    <row r="555" spans="1:19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</row>
    <row r="556" spans="1:19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</row>
    <row r="557" spans="1:19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</row>
    <row r="558" spans="1:19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</row>
    <row r="559" spans="1:1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</row>
    <row r="560" spans="1:19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</row>
    <row r="561" spans="1:19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</row>
    <row r="562" spans="1:19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</row>
    <row r="563" spans="1:19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</row>
    <row r="564" spans="1:19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</row>
    <row r="565" spans="1:19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</row>
    <row r="566" spans="1:19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</row>
    <row r="567" spans="1:19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</row>
    <row r="568" spans="1:19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</row>
    <row r="569" spans="1:1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</row>
    <row r="570" spans="1:19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</row>
    <row r="571" spans="1:19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</row>
    <row r="572" spans="1:19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</row>
    <row r="573" spans="1:19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</row>
    <row r="574" spans="1:19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</row>
    <row r="575" spans="1:19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</row>
    <row r="576" spans="1:19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</row>
    <row r="577" spans="1:19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</row>
    <row r="578" spans="1:19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</row>
    <row r="579" spans="1:1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</row>
    <row r="580" spans="1:19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</row>
    <row r="581" spans="1:19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</row>
    <row r="582" spans="1:19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</row>
    <row r="583" spans="1:19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</row>
    <row r="584" spans="1:19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</row>
    <row r="585" spans="1:19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</row>
    <row r="586" spans="1:19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</row>
    <row r="587" spans="1:19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</row>
    <row r="588" spans="1:19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</row>
    <row r="589" spans="1:1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</row>
    <row r="590" spans="1:19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</row>
    <row r="591" spans="1:19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</row>
    <row r="592" spans="1:19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</row>
    <row r="593" spans="1:19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</row>
    <row r="594" spans="1:19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</row>
    <row r="595" spans="1:19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</row>
    <row r="596" spans="1:19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</row>
    <row r="597" spans="1:19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</row>
    <row r="598" spans="1:19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</row>
    <row r="599" spans="1:1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</row>
    <row r="600" spans="1:19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</row>
    <row r="601" spans="1:19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</row>
    <row r="602" spans="1:19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</row>
    <row r="603" spans="1:19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</row>
    <row r="604" spans="1:19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</row>
    <row r="605" spans="1:19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</row>
    <row r="606" spans="1:19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</row>
    <row r="607" spans="1:19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</row>
    <row r="608" spans="1:19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</row>
    <row r="609" spans="1:1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</row>
    <row r="610" spans="1:19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</row>
    <row r="611" spans="1:19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</row>
    <row r="612" spans="1:19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</row>
    <row r="613" spans="1:19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</row>
    <row r="614" spans="1:19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</row>
    <row r="615" spans="1:19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</row>
    <row r="616" spans="1:19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</row>
    <row r="617" spans="1:19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</row>
    <row r="618" spans="1:19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</row>
    <row r="619" spans="1: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</row>
    <row r="620" spans="1:19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</row>
    <row r="621" spans="1:19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</row>
    <row r="622" spans="1:19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</row>
    <row r="623" spans="1:19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</row>
    <row r="624" spans="1:19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</row>
    <row r="625" spans="1:19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</row>
    <row r="626" spans="1:19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</row>
    <row r="627" spans="1:19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</row>
    <row r="628" spans="1:19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</row>
    <row r="629" spans="1:1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</row>
    <row r="630" spans="1:19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</row>
    <row r="631" spans="1:19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</row>
    <row r="632" spans="1:19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</row>
    <row r="633" spans="1:19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</row>
    <row r="634" spans="1:19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</row>
    <row r="635" spans="1:19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</row>
    <row r="636" spans="1:19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</row>
    <row r="637" spans="1:19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</row>
    <row r="638" spans="1:19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</row>
    <row r="639" spans="1:1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</row>
    <row r="640" spans="1:19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</row>
    <row r="641" spans="1:19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</row>
    <row r="642" spans="1:19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</row>
    <row r="643" spans="1:19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</row>
    <row r="644" spans="1:19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</row>
    <row r="645" spans="1:19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</row>
    <row r="646" spans="1:19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</row>
    <row r="647" spans="1:19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</row>
    <row r="648" spans="1:19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</row>
    <row r="649" spans="1:1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</row>
    <row r="650" spans="1:19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</row>
    <row r="651" spans="1:19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</row>
    <row r="652" spans="1:19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</row>
    <row r="653" spans="1:19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</row>
    <row r="654" spans="1:19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</row>
    <row r="655" spans="1:19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</row>
    <row r="656" spans="1:19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</row>
    <row r="657" spans="1:19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</row>
    <row r="658" spans="1:19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</row>
    <row r="659" spans="1:1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</row>
    <row r="660" spans="1:19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</row>
    <row r="661" spans="1:19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</row>
    <row r="662" spans="1:19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</row>
    <row r="663" spans="1:19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</row>
    <row r="664" spans="1:19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</row>
    <row r="665" spans="1:19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</row>
    <row r="666" spans="1:19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</row>
    <row r="667" spans="1:19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</row>
    <row r="668" spans="1:19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</row>
    <row r="669" spans="1:1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</row>
    <row r="670" spans="1:19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</row>
    <row r="671" spans="1:19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</row>
    <row r="672" spans="1:19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</row>
    <row r="673" spans="1:19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</row>
    <row r="674" spans="1:19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</row>
    <row r="675" spans="1:19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</row>
    <row r="676" spans="1:19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</row>
    <row r="677" spans="1:19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</row>
    <row r="678" spans="1:19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</row>
    <row r="679" spans="1:1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</row>
    <row r="680" spans="1:19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</row>
    <row r="681" spans="1:19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</row>
    <row r="682" spans="1:19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</row>
    <row r="683" spans="1:19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</row>
    <row r="684" spans="1:19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</row>
    <row r="685" spans="1:19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</row>
    <row r="686" spans="1:19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</row>
    <row r="687" spans="1:19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</row>
    <row r="688" spans="1:19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</row>
    <row r="689" spans="1:1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</row>
    <row r="690" spans="1:19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</row>
    <row r="691" spans="1:19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</row>
    <row r="692" spans="1:19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</row>
    <row r="693" spans="1:19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</row>
    <row r="694" spans="1:19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</row>
    <row r="695" spans="1:19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</row>
    <row r="696" spans="1:19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</row>
    <row r="697" spans="1:19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</row>
    <row r="698" spans="1:19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</row>
    <row r="699" spans="1:1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</row>
    <row r="700" spans="1:19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</row>
    <row r="701" spans="1:19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</row>
    <row r="702" spans="1:19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</row>
    <row r="703" spans="1:19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</row>
    <row r="704" spans="1:19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</row>
    <row r="705" spans="1:19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</row>
    <row r="706" spans="1:19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</row>
    <row r="707" spans="1:19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</row>
    <row r="708" spans="1:19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</row>
    <row r="709" spans="1:1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</row>
    <row r="710" spans="1:19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</row>
    <row r="711" spans="1:19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</row>
    <row r="712" spans="1:19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</row>
    <row r="713" spans="1:19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</row>
    <row r="714" spans="1:19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</row>
    <row r="715" spans="1:19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</row>
    <row r="716" spans="1:19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</row>
    <row r="717" spans="1:19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</row>
    <row r="718" spans="1:19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</row>
    <row r="719" spans="1: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</row>
    <row r="720" spans="1:19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</row>
    <row r="721" spans="1:19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</row>
    <row r="722" spans="1:19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</row>
    <row r="723" spans="1:19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</row>
    <row r="724" spans="1:19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</row>
    <row r="725" spans="1:19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</row>
    <row r="726" spans="1:19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</row>
    <row r="727" spans="1:19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</row>
    <row r="728" spans="1:19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</row>
    <row r="729" spans="1:1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</row>
    <row r="730" spans="1:19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</row>
    <row r="731" spans="1:19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</row>
    <row r="732" spans="1:19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</row>
    <row r="733" spans="1:19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</row>
    <row r="734" spans="1:19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</row>
    <row r="735" spans="1:19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</row>
    <row r="736" spans="1:19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</row>
    <row r="737" spans="1:19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</row>
    <row r="738" spans="1:19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</row>
    <row r="739" spans="1:1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</row>
    <row r="740" spans="1:19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</row>
    <row r="741" spans="1:19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</row>
    <row r="742" spans="1:19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</row>
    <row r="743" spans="1:19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</row>
    <row r="744" spans="1:19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</row>
    <row r="745" spans="1:19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</row>
    <row r="746" spans="1:19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</row>
    <row r="747" spans="1:19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</row>
    <row r="748" spans="1:19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</row>
    <row r="749" spans="1:1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</row>
    <row r="750" spans="1:19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</row>
    <row r="751" spans="1:19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</row>
    <row r="752" spans="1:19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</row>
    <row r="753" spans="1:19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</row>
    <row r="754" spans="1:19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</row>
    <row r="755" spans="1:19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</row>
    <row r="756" spans="1:19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</row>
    <row r="757" spans="1:19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</row>
    <row r="758" spans="1:19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</row>
    <row r="759" spans="1:1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</row>
    <row r="760" spans="1:19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</row>
    <row r="761" spans="1:19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</row>
    <row r="762" spans="1:19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</row>
    <row r="763" spans="1:19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</row>
    <row r="764" spans="1:19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</row>
    <row r="765" spans="1:19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</row>
    <row r="766" spans="1:19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</row>
    <row r="767" spans="1:19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</row>
    <row r="768" spans="1:19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</row>
    <row r="769" spans="1:1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</row>
    <row r="770" spans="1:19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</row>
    <row r="771" spans="1:19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</row>
    <row r="772" spans="1:19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</row>
    <row r="773" spans="1:19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</row>
    <row r="774" spans="1:19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</row>
    <row r="775" spans="1:19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</row>
    <row r="776" spans="1:19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</row>
    <row r="777" spans="1:19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</row>
    <row r="778" spans="1:19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</row>
    <row r="779" spans="1:1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</row>
    <row r="780" spans="1:19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</row>
    <row r="781" spans="1:19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</row>
    <row r="782" spans="1:19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</row>
    <row r="783" spans="1:19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</row>
    <row r="784" spans="1:19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</row>
    <row r="785" spans="1:19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</row>
    <row r="786" spans="1:19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</row>
    <row r="787" spans="1:19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</row>
    <row r="788" spans="1:19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</row>
    <row r="789" spans="1:1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</row>
    <row r="790" spans="1:19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</row>
    <row r="791" spans="1:19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</row>
    <row r="792" spans="1:19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</row>
    <row r="793" spans="1:19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</row>
    <row r="794" spans="1:19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</row>
    <row r="795" spans="1:19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</row>
    <row r="796" spans="1:19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</row>
    <row r="797" spans="1:19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</row>
    <row r="798" spans="1:19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</row>
    <row r="799" spans="1:1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</row>
    <row r="800" spans="1:19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</row>
    <row r="801" spans="1:19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</row>
    <row r="802" spans="1:19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</row>
    <row r="803" spans="1:19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</row>
    <row r="804" spans="1:19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</row>
    <row r="805" spans="1:19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</row>
    <row r="806" spans="1:19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</row>
    <row r="807" spans="1:19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</row>
    <row r="808" spans="1:19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</row>
    <row r="809" spans="1:1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</row>
    <row r="810" spans="1:19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</row>
    <row r="811" spans="1:19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</row>
    <row r="812" spans="1:19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</row>
    <row r="813" spans="1:19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</row>
    <row r="814" spans="1:19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</row>
    <row r="815" spans="1:19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</row>
    <row r="816" spans="1:19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</row>
    <row r="817" spans="1:19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</row>
    <row r="818" spans="1:19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</row>
    <row r="819" spans="1: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</row>
    <row r="820" spans="1:19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</row>
    <row r="821" spans="1:19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</row>
    <row r="822" spans="1:19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</row>
    <row r="823" spans="1:19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</row>
    <row r="824" spans="1:19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</row>
    <row r="825" spans="1:19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</row>
    <row r="826" spans="1:19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</row>
    <row r="827" spans="1:19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</row>
    <row r="828" spans="1:19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</row>
    <row r="829" spans="1:1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</row>
    <row r="830" spans="1:19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</row>
    <row r="831" spans="1:19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</row>
    <row r="832" spans="1:19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</row>
    <row r="833" spans="1:19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</row>
    <row r="834" spans="1:19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</row>
    <row r="835" spans="1:19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</row>
    <row r="836" spans="1:19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</row>
    <row r="837" spans="1:19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</row>
    <row r="838" spans="1:19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</row>
    <row r="839" spans="1:1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</row>
    <row r="840" spans="1:19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</row>
    <row r="841" spans="1:19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</row>
    <row r="842" spans="1:19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</row>
    <row r="843" spans="1:19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</row>
    <row r="844" spans="1:19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</row>
    <row r="845" spans="1:19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</row>
    <row r="846" spans="1:19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</row>
    <row r="847" spans="1:19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</row>
    <row r="848" spans="1:19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</row>
    <row r="849" spans="1:1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</row>
    <row r="850" spans="1:19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</row>
    <row r="851" spans="1:19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</row>
    <row r="852" spans="1:19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</row>
    <row r="853" spans="1:19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</row>
    <row r="854" spans="1:19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</row>
    <row r="855" spans="1:19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</row>
    <row r="856" spans="1:19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</row>
    <row r="857" spans="1:19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</row>
    <row r="858" spans="1:19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</row>
    <row r="859" spans="1:1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</row>
    <row r="860" spans="1:19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</row>
    <row r="861" spans="1:19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</row>
    <row r="862" spans="1:19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</row>
    <row r="863" spans="1:19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</row>
    <row r="864" spans="1:19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</row>
    <row r="865" spans="1:19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</row>
    <row r="866" spans="1:19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</row>
    <row r="867" spans="1:19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</row>
    <row r="868" spans="1:19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</row>
    <row r="869" spans="1:1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</row>
    <row r="870" spans="1:19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</row>
    <row r="871" spans="1:19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</row>
    <row r="872" spans="1:19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</row>
    <row r="873" spans="1:19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</row>
    <row r="874" spans="1:19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</row>
    <row r="875" spans="1:19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</row>
    <row r="876" spans="1:19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</row>
    <row r="877" spans="1:19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</row>
    <row r="878" spans="1:19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</row>
    <row r="879" spans="1:1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</row>
    <row r="880" spans="1:19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</row>
    <row r="881" spans="1:19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</row>
    <row r="882" spans="1:19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</row>
    <row r="883" spans="1:19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</row>
    <row r="884" spans="1:19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</row>
    <row r="885" spans="1:19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</row>
    <row r="886" spans="1:19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</row>
    <row r="887" spans="1:19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</row>
    <row r="888" spans="1:19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</row>
    <row r="889" spans="1:1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</row>
    <row r="890" spans="1:19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</row>
    <row r="891" spans="1:19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</row>
    <row r="892" spans="1:19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</row>
    <row r="893" spans="1:19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</row>
    <row r="894" spans="1:19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</row>
    <row r="895" spans="1:19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</row>
    <row r="896" spans="1:19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</row>
    <row r="897" spans="1:19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</row>
    <row r="898" spans="1:19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</row>
    <row r="899" spans="1:1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</row>
    <row r="900" spans="1:19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</row>
    <row r="901" spans="1:19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</row>
    <row r="902" spans="1:19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</row>
    <row r="903" spans="1:19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</row>
    <row r="904" spans="1:19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</row>
    <row r="905" spans="1:19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</row>
    <row r="906" spans="1:19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</row>
    <row r="907" spans="1:19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</row>
    <row r="908" spans="1:19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</row>
    <row r="909" spans="1:1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</row>
    <row r="910" spans="1:19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</row>
    <row r="911" spans="1:19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</row>
    <row r="912" spans="1:19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</row>
    <row r="913" spans="1:19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</row>
    <row r="914" spans="1:19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</row>
    <row r="915" spans="1:19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</row>
    <row r="916" spans="1:19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</row>
    <row r="917" spans="1:19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</row>
    <row r="918" spans="1:19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</row>
    <row r="919" spans="1: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</row>
    <row r="920" spans="1:19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</row>
    <row r="921" spans="1:19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</row>
    <row r="922" spans="1:19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</row>
    <row r="923" spans="1:19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</row>
    <row r="924" spans="1:19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</row>
    <row r="925" spans="1:19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</row>
    <row r="926" spans="1:19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</row>
    <row r="927" spans="1:19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</row>
    <row r="928" spans="1:19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</row>
    <row r="929" spans="1:1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</row>
    <row r="930" spans="1:19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</row>
    <row r="931" spans="1:19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</row>
    <row r="932" spans="1:19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</row>
    <row r="933" spans="1:19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</row>
    <row r="934" spans="1:19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</row>
    <row r="935" spans="1:19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</row>
    <row r="936" spans="1:19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</row>
    <row r="937" spans="1:19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</row>
    <row r="938" spans="1:19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</row>
    <row r="939" spans="1:1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</row>
    <row r="940" spans="1:19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</row>
    <row r="941" spans="1:19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</row>
    <row r="942" spans="1:19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</row>
    <row r="943" spans="1:19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</row>
    <row r="944" spans="1:19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</row>
    <row r="945" spans="1:19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</row>
    <row r="946" spans="1:19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</row>
    <row r="947" spans="1:19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</row>
    <row r="948" spans="1:19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</row>
    <row r="949" spans="1:1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</row>
    <row r="950" spans="1:19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</row>
    <row r="951" spans="1:19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</row>
    <row r="952" spans="1:19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</row>
    <row r="953" spans="1:19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</row>
    <row r="954" spans="1:19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</row>
    <row r="955" spans="1:19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</row>
    <row r="956" spans="1:19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</row>
    <row r="957" spans="1:19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</row>
    <row r="958" spans="1:19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</row>
    <row r="959" spans="1:1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</row>
    <row r="960" spans="1:19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</row>
    <row r="961" spans="1:19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</row>
    <row r="962" spans="1:19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</row>
    <row r="963" spans="1:19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</row>
    <row r="964" spans="1:19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</row>
    <row r="965" spans="1:19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</row>
    <row r="966" spans="1:19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</row>
    <row r="967" spans="1:19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</row>
    <row r="968" spans="1:19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</row>
    <row r="969" spans="1:1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</row>
    <row r="970" spans="1:19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</row>
    <row r="971" spans="1:19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</row>
    <row r="972" spans="1:19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</row>
    <row r="973" spans="1:19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</row>
    <row r="974" spans="1:19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</row>
    <row r="975" spans="1:19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</row>
    <row r="976" spans="1:19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</row>
    <row r="977" spans="1:19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</row>
    <row r="978" spans="1:19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</row>
    <row r="979" spans="1:1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</row>
    <row r="980" spans="1:19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</row>
    <row r="981" spans="1:19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</row>
    <row r="982" spans="1:19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</row>
    <row r="983" spans="1:19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</row>
    <row r="984" spans="1:19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</row>
    <row r="985" spans="1:19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</row>
    <row r="986" spans="1:19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</row>
    <row r="987" spans="1:19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</row>
    <row r="988" spans="1:19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</row>
    <row r="989" spans="1:1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</row>
    <row r="990" spans="1:19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</row>
    <row r="991" spans="1:19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</row>
    <row r="992" spans="1:19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</row>
    <row r="993" spans="1:19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</row>
    <row r="994" spans="1:19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</row>
    <row r="995" spans="1:19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</row>
    <row r="996" spans="1:19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</row>
    <row r="997" spans="1:19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</row>
    <row r="998" spans="1:19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</row>
    <row r="999" spans="1:1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</row>
    <row r="1000" spans="1:19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</row>
  </sheetData>
  <mergeCells count="8">
    <mergeCell ref="C56:O56"/>
    <mergeCell ref="C10:N10"/>
    <mergeCell ref="C33:K33"/>
    <mergeCell ref="C6:I6"/>
    <mergeCell ref="C3:M3"/>
    <mergeCell ref="C4:M4"/>
    <mergeCell ref="C5:M5"/>
    <mergeCell ref="C7:M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S1000"/>
  <sheetViews>
    <sheetView showGridLines="0" workbookViewId="0"/>
  </sheetViews>
  <sheetFormatPr baseColWidth="10" defaultColWidth="15.140625" defaultRowHeight="15" customHeight="1"/>
  <cols>
    <col min="1" max="1" width="11.140625" customWidth="1"/>
    <col min="2" max="2" width="12.85546875" customWidth="1"/>
    <col min="3" max="3" width="5" customWidth="1"/>
    <col min="4" max="4" width="20.5703125" customWidth="1"/>
    <col min="5" max="9" width="5.7109375" customWidth="1"/>
    <col min="10" max="10" width="6" customWidth="1"/>
    <col min="11" max="15" width="5.7109375" customWidth="1"/>
    <col min="16" max="16" width="3.85546875" customWidth="1"/>
    <col min="17" max="19" width="8.5703125" customWidth="1"/>
    <col min="20" max="26" width="7.5703125" customWidth="1"/>
  </cols>
  <sheetData>
    <row r="1" spans="1:19" ht="15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19" ht="15.75" customHeight="1">
      <c r="A2" s="4"/>
      <c r="B2" s="4"/>
      <c r="C2" s="4"/>
      <c r="D2" s="109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2"/>
      <c r="P2" s="4"/>
      <c r="Q2" s="4"/>
      <c r="R2" s="4"/>
      <c r="S2" s="4"/>
    </row>
    <row r="3" spans="1:19" ht="15.75" customHeight="1">
      <c r="A3" s="4"/>
      <c r="B3" s="4"/>
      <c r="C3" s="4"/>
      <c r="D3" s="750" t="s">
        <v>0</v>
      </c>
      <c r="E3" s="724"/>
      <c r="F3" s="724"/>
      <c r="G3" s="724"/>
      <c r="H3" s="724"/>
      <c r="I3" s="724"/>
      <c r="J3" s="724"/>
      <c r="K3" s="724"/>
      <c r="L3" s="724"/>
      <c r="M3" s="724"/>
      <c r="N3" s="724"/>
      <c r="O3" s="745"/>
      <c r="P3" s="4"/>
      <c r="Q3" s="4"/>
      <c r="R3" s="4"/>
      <c r="S3" s="4"/>
    </row>
    <row r="4" spans="1:19" ht="15.75" customHeight="1">
      <c r="A4" s="4"/>
      <c r="B4" s="4"/>
      <c r="C4" s="4"/>
      <c r="D4" s="750" t="s">
        <v>1</v>
      </c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45"/>
      <c r="P4" s="4"/>
      <c r="Q4" s="4"/>
      <c r="R4" s="4"/>
      <c r="S4" s="4"/>
    </row>
    <row r="5" spans="1:19" ht="15.75" customHeight="1">
      <c r="A5" s="4"/>
      <c r="B5" s="4"/>
      <c r="C5" s="4"/>
      <c r="D5" s="750" t="s">
        <v>2</v>
      </c>
      <c r="E5" s="724"/>
      <c r="F5" s="724"/>
      <c r="G5" s="724"/>
      <c r="H5" s="724"/>
      <c r="I5" s="724"/>
      <c r="J5" s="724"/>
      <c r="K5" s="724"/>
      <c r="L5" s="724"/>
      <c r="M5" s="724"/>
      <c r="N5" s="724"/>
      <c r="O5" s="745"/>
      <c r="P5" s="4"/>
      <c r="Q5" s="4"/>
      <c r="R5" s="4"/>
      <c r="S5" s="4"/>
    </row>
    <row r="6" spans="1:19" ht="6" customHeight="1">
      <c r="A6" s="4"/>
      <c r="B6" s="4"/>
      <c r="C6" s="4"/>
      <c r="D6" s="755"/>
      <c r="E6" s="724"/>
      <c r="F6" s="724"/>
      <c r="G6" s="724"/>
      <c r="H6" s="724"/>
      <c r="I6" s="724"/>
      <c r="J6" s="724"/>
      <c r="K6" s="724"/>
      <c r="L6" s="220"/>
      <c r="M6" s="220"/>
      <c r="N6" s="220"/>
      <c r="O6" s="221"/>
      <c r="P6" s="4"/>
      <c r="Q6" s="4"/>
      <c r="R6" s="4"/>
      <c r="S6" s="4"/>
    </row>
    <row r="7" spans="1:19" ht="17.25" customHeight="1">
      <c r="A7" s="4"/>
      <c r="B7" s="4"/>
      <c r="C7" s="4"/>
      <c r="D7" s="750" t="s">
        <v>168</v>
      </c>
      <c r="E7" s="724"/>
      <c r="F7" s="724"/>
      <c r="G7" s="724"/>
      <c r="H7" s="724"/>
      <c r="I7" s="724"/>
      <c r="J7" s="724"/>
      <c r="K7" s="724"/>
      <c r="L7" s="724"/>
      <c r="M7" s="724"/>
      <c r="N7" s="724"/>
      <c r="O7" s="745"/>
      <c r="P7" s="4"/>
      <c r="Q7" s="4"/>
      <c r="R7" s="4"/>
      <c r="S7" s="4"/>
    </row>
    <row r="8" spans="1:19" ht="24.75" customHeight="1">
      <c r="A8" s="4"/>
      <c r="B8" s="4"/>
      <c r="C8" s="4"/>
      <c r="D8" s="754" t="s">
        <v>174</v>
      </c>
      <c r="E8" s="748"/>
      <c r="F8" s="748"/>
      <c r="G8" s="748"/>
      <c r="H8" s="748"/>
      <c r="I8" s="748"/>
      <c r="J8" s="748"/>
      <c r="K8" s="748"/>
      <c r="L8" s="748"/>
      <c r="M8" s="748"/>
      <c r="N8" s="748"/>
      <c r="O8" s="749"/>
      <c r="P8" s="4"/>
      <c r="Q8" s="4"/>
      <c r="R8" s="4"/>
      <c r="S8" s="4"/>
    </row>
    <row r="9" spans="1:19" ht="6.75" customHeight="1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</row>
    <row r="10" spans="1:19" ht="15" customHeight="1">
      <c r="A10" s="4"/>
      <c r="B10" s="4"/>
      <c r="C10" s="4"/>
      <c r="D10" s="752" t="s">
        <v>40</v>
      </c>
      <c r="E10" s="87" t="s">
        <v>41</v>
      </c>
      <c r="F10" s="87" t="s">
        <v>41</v>
      </c>
      <c r="G10" s="87" t="s">
        <v>41</v>
      </c>
      <c r="H10" s="87" t="s">
        <v>41</v>
      </c>
      <c r="I10" s="87" t="s">
        <v>41</v>
      </c>
      <c r="J10" s="87" t="s">
        <v>41</v>
      </c>
      <c r="K10" s="87" t="s">
        <v>41</v>
      </c>
      <c r="L10" s="87" t="s">
        <v>41</v>
      </c>
      <c r="M10" s="87" t="s">
        <v>41</v>
      </c>
      <c r="N10" s="87" t="s">
        <v>41</v>
      </c>
      <c r="O10" s="88" t="s">
        <v>41</v>
      </c>
      <c r="P10" s="89"/>
      <c r="Q10" s="89"/>
      <c r="R10" s="89"/>
      <c r="S10" s="89"/>
    </row>
    <row r="11" spans="1:19" ht="16.5" customHeight="1">
      <c r="A11" s="4"/>
      <c r="B11" s="732" t="s">
        <v>3</v>
      </c>
      <c r="C11" s="731"/>
      <c r="D11" s="753"/>
      <c r="E11" s="117">
        <v>2002</v>
      </c>
      <c r="F11" s="117">
        <v>2003</v>
      </c>
      <c r="G11" s="117">
        <v>2004</v>
      </c>
      <c r="H11" s="117">
        <v>2005</v>
      </c>
      <c r="I11" s="117">
        <v>2006</v>
      </c>
      <c r="J11" s="117">
        <v>2007</v>
      </c>
      <c r="K11" s="117">
        <v>2008</v>
      </c>
      <c r="L11" s="117">
        <v>2009</v>
      </c>
      <c r="M11" s="117">
        <v>2010</v>
      </c>
      <c r="N11" s="117">
        <v>2011</v>
      </c>
      <c r="O11" s="118">
        <v>2012</v>
      </c>
      <c r="P11" s="89"/>
      <c r="Q11" s="89"/>
      <c r="R11" s="89"/>
      <c r="S11" s="89"/>
    </row>
    <row r="12" spans="1:19" ht="15.75" customHeight="1">
      <c r="A12" s="4"/>
      <c r="B12" s="751" t="s">
        <v>4</v>
      </c>
      <c r="C12" s="731"/>
      <c r="D12" s="235" t="s">
        <v>206</v>
      </c>
      <c r="E12" s="149">
        <v>750</v>
      </c>
      <c r="F12" s="149">
        <v>887</v>
      </c>
      <c r="G12" s="149">
        <v>930</v>
      </c>
      <c r="H12" s="149">
        <v>1071</v>
      </c>
      <c r="I12" s="149">
        <v>914</v>
      </c>
      <c r="J12" s="149">
        <v>1683</v>
      </c>
      <c r="K12" s="149">
        <v>2298</v>
      </c>
      <c r="L12" s="149">
        <v>3233</v>
      </c>
      <c r="M12" s="149">
        <v>3734</v>
      </c>
      <c r="N12" s="149">
        <v>3929</v>
      </c>
      <c r="O12" s="170">
        <v>3735</v>
      </c>
      <c r="P12" s="142"/>
      <c r="Q12" s="142"/>
      <c r="R12" s="142"/>
      <c r="S12" s="142"/>
    </row>
    <row r="13" spans="1:19" ht="15.75" customHeight="1">
      <c r="A13" s="4"/>
      <c r="B13" s="751" t="s">
        <v>207</v>
      </c>
      <c r="C13" s="731"/>
      <c r="D13" s="137" t="s">
        <v>208</v>
      </c>
      <c r="E13" s="187">
        <v>13</v>
      </c>
      <c r="F13" s="187">
        <v>26</v>
      </c>
      <c r="G13" s="187">
        <v>14</v>
      </c>
      <c r="H13" s="187">
        <v>39</v>
      </c>
      <c r="I13" s="187">
        <v>24</v>
      </c>
      <c r="J13" s="187">
        <v>32</v>
      </c>
      <c r="K13" s="187">
        <v>394</v>
      </c>
      <c r="L13" s="187">
        <v>441</v>
      </c>
      <c r="M13" s="187">
        <v>480</v>
      </c>
      <c r="N13" s="187">
        <v>529</v>
      </c>
      <c r="O13" s="184">
        <v>465</v>
      </c>
      <c r="P13" s="142"/>
      <c r="Q13" s="142"/>
      <c r="R13" s="142"/>
      <c r="S13" s="142"/>
    </row>
    <row r="14" spans="1:19" ht="15.75" customHeight="1">
      <c r="A14" s="4"/>
      <c r="B14" s="4"/>
      <c r="C14" s="4"/>
      <c r="D14" s="238" t="s">
        <v>209</v>
      </c>
      <c r="E14" s="239">
        <v>122</v>
      </c>
      <c r="F14" s="239">
        <v>159</v>
      </c>
      <c r="G14" s="239">
        <v>123</v>
      </c>
      <c r="H14" s="239">
        <v>140</v>
      </c>
      <c r="I14" s="239">
        <v>110</v>
      </c>
      <c r="J14" s="239">
        <v>207</v>
      </c>
      <c r="K14" s="239">
        <v>238</v>
      </c>
      <c r="L14" s="239">
        <v>330</v>
      </c>
      <c r="M14" s="239">
        <v>418</v>
      </c>
      <c r="N14" s="239">
        <v>439</v>
      </c>
      <c r="O14" s="265">
        <v>414</v>
      </c>
      <c r="P14" s="142"/>
      <c r="Q14" s="142"/>
      <c r="R14" s="142"/>
      <c r="S14" s="142"/>
    </row>
    <row r="15" spans="1:19" ht="15.75" customHeight="1">
      <c r="A15" s="4"/>
      <c r="B15" s="4"/>
      <c r="C15" s="4"/>
      <c r="D15" s="137" t="s">
        <v>220</v>
      </c>
      <c r="E15" s="187">
        <v>46</v>
      </c>
      <c r="F15" s="187">
        <v>61</v>
      </c>
      <c r="G15" s="187">
        <v>58</v>
      </c>
      <c r="H15" s="187">
        <v>78</v>
      </c>
      <c r="I15" s="187">
        <v>62</v>
      </c>
      <c r="J15" s="187">
        <v>115</v>
      </c>
      <c r="K15" s="187">
        <v>143</v>
      </c>
      <c r="L15" s="187">
        <v>241</v>
      </c>
      <c r="M15" s="187">
        <v>299</v>
      </c>
      <c r="N15" s="187">
        <v>314</v>
      </c>
      <c r="O15" s="184">
        <v>242</v>
      </c>
      <c r="P15" s="142"/>
      <c r="Q15" s="142"/>
      <c r="R15" s="142"/>
      <c r="S15" s="142"/>
    </row>
    <row r="16" spans="1:19" ht="15.75" customHeight="1">
      <c r="A16" s="4"/>
      <c r="B16" s="4"/>
      <c r="C16" s="4"/>
      <c r="D16" s="238" t="s">
        <v>223</v>
      </c>
      <c r="E16" s="239">
        <v>123</v>
      </c>
      <c r="F16" s="239">
        <v>135</v>
      </c>
      <c r="G16" s="239">
        <v>110</v>
      </c>
      <c r="H16" s="239">
        <v>112</v>
      </c>
      <c r="I16" s="239">
        <v>105</v>
      </c>
      <c r="J16" s="239">
        <v>299</v>
      </c>
      <c r="K16" s="239">
        <v>70</v>
      </c>
      <c r="L16" s="239">
        <v>31</v>
      </c>
      <c r="M16" s="239">
        <v>51</v>
      </c>
      <c r="N16" s="239">
        <v>63</v>
      </c>
      <c r="O16" s="265">
        <v>41</v>
      </c>
      <c r="P16" s="142"/>
      <c r="Q16" s="142"/>
      <c r="R16" s="142"/>
      <c r="S16" s="142"/>
    </row>
    <row r="17" spans="1:19" ht="15.75" customHeight="1">
      <c r="A17" s="4"/>
      <c r="B17" s="4"/>
      <c r="C17" s="4"/>
      <c r="D17" s="179" t="s">
        <v>224</v>
      </c>
      <c r="E17" s="282">
        <v>135</v>
      </c>
      <c r="F17" s="282">
        <v>70</v>
      </c>
      <c r="G17" s="282">
        <v>53</v>
      </c>
      <c r="H17" s="282">
        <v>74</v>
      </c>
      <c r="I17" s="282">
        <v>45</v>
      </c>
      <c r="J17" s="282">
        <v>485</v>
      </c>
      <c r="K17" s="282">
        <v>229</v>
      </c>
      <c r="L17" s="282">
        <v>66</v>
      </c>
      <c r="M17" s="282">
        <v>65</v>
      </c>
      <c r="N17" s="282">
        <v>82</v>
      </c>
      <c r="O17" s="283">
        <v>50</v>
      </c>
      <c r="P17" s="142"/>
      <c r="Q17" s="142"/>
      <c r="R17" s="142"/>
      <c r="S17" s="142"/>
    </row>
    <row r="18" spans="1:19" ht="21.75" customHeight="1">
      <c r="A18" s="4"/>
      <c r="B18" s="4"/>
      <c r="C18" s="4"/>
      <c r="D18" s="210" t="s">
        <v>24</v>
      </c>
      <c r="E18" s="215">
        <f>SUM(E12:E17)</f>
        <v>1189</v>
      </c>
      <c r="F18" s="215">
        <f>F12+F13+F14+F15+F16+F17</f>
        <v>1338</v>
      </c>
      <c r="G18" s="215">
        <f t="shared" ref="G18:O18" si="0">SUM(G12:G17)</f>
        <v>1288</v>
      </c>
      <c r="H18" s="215">
        <f t="shared" si="0"/>
        <v>1514</v>
      </c>
      <c r="I18" s="215">
        <f t="shared" si="0"/>
        <v>1260</v>
      </c>
      <c r="J18" s="215">
        <f t="shared" si="0"/>
        <v>2821</v>
      </c>
      <c r="K18" s="215">
        <f t="shared" si="0"/>
        <v>3372</v>
      </c>
      <c r="L18" s="215">
        <f t="shared" si="0"/>
        <v>4342</v>
      </c>
      <c r="M18" s="215">
        <f t="shared" si="0"/>
        <v>5047</v>
      </c>
      <c r="N18" s="215">
        <f t="shared" si="0"/>
        <v>5356</v>
      </c>
      <c r="O18" s="218">
        <f t="shared" si="0"/>
        <v>4947</v>
      </c>
      <c r="P18" s="308"/>
      <c r="Q18" s="308"/>
      <c r="R18" s="308"/>
      <c r="S18" s="308"/>
    </row>
    <row r="19" spans="1:19" ht="8.25" customHeight="1">
      <c r="A19" s="4"/>
      <c r="B19" s="4"/>
      <c r="C19" s="1"/>
      <c r="D19" s="309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08"/>
      <c r="Q19" s="308"/>
      <c r="R19" s="308"/>
      <c r="S19" s="308"/>
    </row>
    <row r="20" spans="1:19" ht="15.75" customHeight="1">
      <c r="A20" s="4"/>
      <c r="B20" s="4"/>
      <c r="C20" s="4"/>
      <c r="D20" s="235" t="s">
        <v>278</v>
      </c>
      <c r="E20" s="149">
        <v>706</v>
      </c>
      <c r="F20" s="149">
        <v>789</v>
      </c>
      <c r="G20" s="149">
        <v>770</v>
      </c>
      <c r="H20" s="149">
        <v>873</v>
      </c>
      <c r="I20" s="149">
        <v>784</v>
      </c>
      <c r="J20" s="149">
        <v>1709</v>
      </c>
      <c r="K20" s="149">
        <v>2040</v>
      </c>
      <c r="L20" s="149">
        <v>2693</v>
      </c>
      <c r="M20" s="149">
        <v>3109</v>
      </c>
      <c r="N20" s="149">
        <v>3254</v>
      </c>
      <c r="O20" s="170">
        <v>3079</v>
      </c>
      <c r="P20" s="142"/>
      <c r="Q20" s="142"/>
      <c r="R20" s="142"/>
      <c r="S20" s="142"/>
    </row>
    <row r="21" spans="1:19" ht="15.75" customHeight="1">
      <c r="A21" s="4"/>
      <c r="B21" s="4"/>
      <c r="C21" s="4"/>
      <c r="D21" s="137" t="s">
        <v>279</v>
      </c>
      <c r="E21" s="187">
        <v>442</v>
      </c>
      <c r="F21" s="187">
        <v>466</v>
      </c>
      <c r="G21" s="187">
        <v>473</v>
      </c>
      <c r="H21" s="187">
        <v>547</v>
      </c>
      <c r="I21" s="187">
        <v>459</v>
      </c>
      <c r="J21" s="187">
        <v>932</v>
      </c>
      <c r="K21" s="187">
        <v>1221</v>
      </c>
      <c r="L21" s="187">
        <v>1638</v>
      </c>
      <c r="M21" s="187">
        <v>1921</v>
      </c>
      <c r="N21" s="187">
        <v>2041</v>
      </c>
      <c r="O21" s="184">
        <v>1806</v>
      </c>
      <c r="P21" s="142"/>
      <c r="Q21" s="142"/>
      <c r="R21" s="142"/>
      <c r="S21" s="142"/>
    </row>
    <row r="22" spans="1:19" ht="15.75" customHeight="1">
      <c r="A22" s="4"/>
      <c r="B22" s="4"/>
      <c r="C22" s="4"/>
      <c r="D22" s="238" t="s">
        <v>224</v>
      </c>
      <c r="E22" s="239">
        <v>41</v>
      </c>
      <c r="F22" s="239">
        <v>83</v>
      </c>
      <c r="G22" s="239">
        <v>45</v>
      </c>
      <c r="H22" s="239">
        <v>94</v>
      </c>
      <c r="I22" s="239">
        <v>17</v>
      </c>
      <c r="J22" s="239">
        <v>180</v>
      </c>
      <c r="K22" s="239">
        <v>111</v>
      </c>
      <c r="L22" s="239">
        <v>11</v>
      </c>
      <c r="M22" s="239">
        <v>17</v>
      </c>
      <c r="N22" s="239">
        <v>61</v>
      </c>
      <c r="O22" s="265">
        <v>62</v>
      </c>
      <c r="P22" s="142"/>
      <c r="Q22" s="142"/>
      <c r="R22" s="142"/>
      <c r="S22" s="142"/>
    </row>
    <row r="23" spans="1:19" ht="21.75" customHeight="1">
      <c r="A23" s="4"/>
      <c r="B23" s="4"/>
      <c r="C23" s="4"/>
      <c r="D23" s="210" t="s">
        <v>24</v>
      </c>
      <c r="E23" s="215">
        <f t="shared" ref="E23:O23" si="1">SUM(E20:E22)</f>
        <v>1189</v>
      </c>
      <c r="F23" s="215">
        <f t="shared" si="1"/>
        <v>1338</v>
      </c>
      <c r="G23" s="215">
        <f t="shared" si="1"/>
        <v>1288</v>
      </c>
      <c r="H23" s="215">
        <f t="shared" si="1"/>
        <v>1514</v>
      </c>
      <c r="I23" s="215">
        <f t="shared" si="1"/>
        <v>1260</v>
      </c>
      <c r="J23" s="215">
        <f t="shared" si="1"/>
        <v>2821</v>
      </c>
      <c r="K23" s="227">
        <f t="shared" si="1"/>
        <v>3372</v>
      </c>
      <c r="L23" s="215">
        <f t="shared" si="1"/>
        <v>4342</v>
      </c>
      <c r="M23" s="215">
        <f t="shared" si="1"/>
        <v>5047</v>
      </c>
      <c r="N23" s="215">
        <f t="shared" si="1"/>
        <v>5356</v>
      </c>
      <c r="O23" s="218">
        <f t="shared" si="1"/>
        <v>4947</v>
      </c>
      <c r="P23" s="14"/>
      <c r="Q23" s="14"/>
      <c r="R23" s="14"/>
      <c r="S23" s="14"/>
    </row>
    <row r="24" spans="1:19" ht="9" customHeight="1">
      <c r="A24" s="4"/>
      <c r="B24" s="4"/>
      <c r="C24" s="4"/>
      <c r="D24" s="309"/>
      <c r="E24" s="326"/>
      <c r="F24" s="326"/>
      <c r="G24" s="326"/>
      <c r="H24" s="326"/>
      <c r="I24" s="326"/>
      <c r="J24" s="326"/>
      <c r="K24" s="326"/>
      <c r="L24" s="326"/>
      <c r="M24" s="326"/>
      <c r="N24" s="326"/>
      <c r="O24" s="326"/>
      <c r="P24" s="14"/>
      <c r="Q24" s="14"/>
      <c r="R24" s="14"/>
      <c r="S24" s="14"/>
    </row>
    <row r="25" spans="1:19" ht="15.75" customHeight="1">
      <c r="A25" s="4"/>
      <c r="B25" s="4"/>
      <c r="C25" s="4"/>
      <c r="D25" s="235" t="s">
        <v>281</v>
      </c>
      <c r="E25" s="149">
        <v>1153</v>
      </c>
      <c r="F25" s="149">
        <v>1251</v>
      </c>
      <c r="G25" s="149">
        <v>1241</v>
      </c>
      <c r="H25" s="149">
        <v>1426</v>
      </c>
      <c r="I25" s="149">
        <v>1215</v>
      </c>
      <c r="J25" s="149">
        <v>2645</v>
      </c>
      <c r="K25" s="149">
        <v>3222</v>
      </c>
      <c r="L25" s="149">
        <v>4266</v>
      </c>
      <c r="M25" s="149">
        <v>4924</v>
      </c>
      <c r="N25" s="149">
        <v>5278</v>
      </c>
      <c r="O25" s="170">
        <v>4887</v>
      </c>
      <c r="P25" s="142"/>
      <c r="Q25" s="142"/>
      <c r="R25" s="142"/>
      <c r="S25" s="142"/>
    </row>
    <row r="26" spans="1:19" ht="15.75" customHeight="1">
      <c r="A26" s="4"/>
      <c r="B26" s="4"/>
      <c r="C26" s="4"/>
      <c r="D26" s="137" t="s">
        <v>282</v>
      </c>
      <c r="E26" s="187">
        <v>16</v>
      </c>
      <c r="F26" s="187">
        <v>43</v>
      </c>
      <c r="G26" s="187">
        <v>23</v>
      </c>
      <c r="H26" s="187">
        <v>30</v>
      </c>
      <c r="I26" s="187">
        <v>31</v>
      </c>
      <c r="J26" s="187">
        <v>71</v>
      </c>
      <c r="K26" s="187">
        <v>68</v>
      </c>
      <c r="L26" s="187">
        <v>74</v>
      </c>
      <c r="M26" s="187">
        <v>116</v>
      </c>
      <c r="N26" s="187">
        <v>67</v>
      </c>
      <c r="O26" s="184">
        <v>52</v>
      </c>
      <c r="P26" s="142"/>
      <c r="Q26" s="142"/>
      <c r="R26" s="142"/>
      <c r="S26" s="142"/>
    </row>
    <row r="27" spans="1:19" ht="15.75" customHeight="1">
      <c r="A27" s="4"/>
      <c r="B27" s="4"/>
      <c r="C27" s="4"/>
      <c r="D27" s="238" t="s">
        <v>224</v>
      </c>
      <c r="E27" s="239">
        <v>20</v>
      </c>
      <c r="F27" s="239">
        <v>44</v>
      </c>
      <c r="G27" s="239">
        <v>24</v>
      </c>
      <c r="H27" s="239">
        <v>58</v>
      </c>
      <c r="I27" s="239">
        <v>14</v>
      </c>
      <c r="J27" s="239">
        <v>105</v>
      </c>
      <c r="K27" s="239">
        <v>82</v>
      </c>
      <c r="L27" s="239">
        <v>2</v>
      </c>
      <c r="M27" s="239">
        <v>7</v>
      </c>
      <c r="N27" s="239">
        <v>11</v>
      </c>
      <c r="O27" s="265">
        <v>8</v>
      </c>
      <c r="P27" s="142"/>
      <c r="Q27" s="142"/>
      <c r="R27" s="142"/>
      <c r="S27" s="142"/>
    </row>
    <row r="28" spans="1:19" ht="21.75" customHeight="1">
      <c r="A28" s="4"/>
      <c r="B28" s="4"/>
      <c r="C28" s="4"/>
      <c r="D28" s="210" t="s">
        <v>24</v>
      </c>
      <c r="E28" s="215">
        <f t="shared" ref="E28:O28" si="2">SUM(E25:E27)</f>
        <v>1189</v>
      </c>
      <c r="F28" s="227">
        <f t="shared" si="2"/>
        <v>1338</v>
      </c>
      <c r="G28" s="215">
        <f t="shared" si="2"/>
        <v>1288</v>
      </c>
      <c r="H28" s="215">
        <f t="shared" si="2"/>
        <v>1514</v>
      </c>
      <c r="I28" s="215">
        <f t="shared" si="2"/>
        <v>1260</v>
      </c>
      <c r="J28" s="215">
        <f t="shared" si="2"/>
        <v>2821</v>
      </c>
      <c r="K28" s="215">
        <f t="shared" si="2"/>
        <v>3372</v>
      </c>
      <c r="L28" s="215">
        <f t="shared" si="2"/>
        <v>4342</v>
      </c>
      <c r="M28" s="215">
        <f t="shared" si="2"/>
        <v>5047</v>
      </c>
      <c r="N28" s="215">
        <f t="shared" si="2"/>
        <v>5356</v>
      </c>
      <c r="O28" s="218">
        <f t="shared" si="2"/>
        <v>4947</v>
      </c>
      <c r="P28" s="308"/>
      <c r="Q28" s="308"/>
      <c r="R28" s="308"/>
      <c r="S28" s="308"/>
    </row>
    <row r="29" spans="1:19" ht="13.5" customHeight="1">
      <c r="A29" s="4"/>
      <c r="B29" s="4"/>
      <c r="C29" s="4"/>
      <c r="D29" s="333" t="s">
        <v>286</v>
      </c>
      <c r="E29" s="237"/>
      <c r="F29" s="237"/>
      <c r="G29" s="237"/>
      <c r="H29" s="237"/>
      <c r="I29" s="237"/>
      <c r="J29" s="4"/>
      <c r="K29" s="4"/>
      <c r="L29" s="4"/>
      <c r="M29" s="4"/>
      <c r="N29" s="4"/>
      <c r="O29" s="4"/>
      <c r="P29" s="4"/>
      <c r="Q29" s="4"/>
      <c r="R29" s="4"/>
      <c r="S29" s="4"/>
    </row>
    <row r="30" spans="1:19" ht="14.25" customHeight="1">
      <c r="A30" s="4"/>
      <c r="B30" s="4"/>
      <c r="C30" s="4"/>
      <c r="D30" s="266" t="s">
        <v>210</v>
      </c>
      <c r="E30" s="237"/>
      <c r="F30" s="237"/>
      <c r="G30" s="237"/>
      <c r="H30" s="237"/>
      <c r="I30" s="237"/>
      <c r="J30" s="4"/>
      <c r="K30" s="4"/>
      <c r="L30" s="4"/>
      <c r="M30" s="4"/>
      <c r="N30" s="4"/>
      <c r="O30" s="4"/>
      <c r="P30" s="4"/>
      <c r="Q30" s="4"/>
      <c r="R30" s="4"/>
      <c r="S30" s="4"/>
    </row>
    <row r="31" spans="1:19" ht="14.25" customHeight="1">
      <c r="A31" s="4"/>
      <c r="B31" s="4"/>
      <c r="C31" s="4"/>
      <c r="D31" s="237"/>
      <c r="E31" s="237"/>
      <c r="F31" s="237"/>
      <c r="G31" s="237"/>
      <c r="H31" s="237"/>
      <c r="I31" s="237"/>
      <c r="J31" s="4"/>
      <c r="K31" s="4"/>
      <c r="L31" s="4"/>
      <c r="M31" s="4"/>
      <c r="N31" s="4"/>
      <c r="O31" s="4"/>
      <c r="P31" s="4"/>
      <c r="Q31" s="4"/>
      <c r="R31" s="4"/>
      <c r="S31" s="4"/>
    </row>
    <row r="32" spans="1:19" ht="28.5" hidden="1" customHeight="1">
      <c r="A32" s="4"/>
      <c r="B32" s="4"/>
      <c r="C32" s="4"/>
      <c r="D32" s="343"/>
      <c r="E32" s="343"/>
      <c r="F32" s="343"/>
      <c r="G32" s="343"/>
      <c r="H32" s="343"/>
      <c r="I32" s="343"/>
      <c r="J32" s="343"/>
      <c r="K32" s="343"/>
      <c r="L32" s="343"/>
      <c r="M32" s="343"/>
      <c r="N32" s="343"/>
      <c r="O32" s="343"/>
      <c r="P32" s="4"/>
      <c r="Q32" s="4"/>
      <c r="R32" s="4"/>
      <c r="S32" s="4"/>
    </row>
    <row r="33" spans="1:19" ht="4.5" hidden="1" customHeight="1">
      <c r="A33" s="4"/>
      <c r="B33" s="4"/>
      <c r="C33" s="4"/>
      <c r="D33" s="366"/>
      <c r="E33" s="366"/>
      <c r="F33" s="366"/>
      <c r="G33" s="366"/>
      <c r="H33" s="366"/>
      <c r="I33" s="366"/>
      <c r="J33" s="367"/>
      <c r="K33" s="367"/>
      <c r="L33" s="367"/>
      <c r="M33" s="367"/>
      <c r="N33" s="367"/>
      <c r="O33" s="367"/>
      <c r="P33" s="4"/>
      <c r="Q33" s="4"/>
      <c r="R33" s="4"/>
      <c r="S33" s="4"/>
    </row>
    <row r="34" spans="1:19" ht="15" hidden="1" customHeight="1">
      <c r="A34" s="4"/>
      <c r="B34" s="4"/>
      <c r="C34" s="4"/>
      <c r="D34" s="372"/>
      <c r="E34" s="399"/>
      <c r="F34" s="399"/>
      <c r="G34" s="399"/>
      <c r="H34" s="399"/>
      <c r="I34" s="399"/>
      <c r="J34" s="399"/>
      <c r="K34" s="399"/>
      <c r="L34" s="399"/>
      <c r="M34" s="399"/>
      <c r="N34" s="399"/>
      <c r="O34" s="399"/>
      <c r="P34" s="4"/>
      <c r="Q34" s="4"/>
      <c r="R34" s="4"/>
      <c r="S34" s="4"/>
    </row>
    <row r="35" spans="1:19" ht="15" hidden="1" customHeight="1">
      <c r="A35" s="4"/>
      <c r="B35" s="4"/>
      <c r="C35" s="4"/>
      <c r="D35" s="372"/>
      <c r="E35" s="399"/>
      <c r="F35" s="399"/>
      <c r="G35" s="399"/>
      <c r="H35" s="399"/>
      <c r="I35" s="399"/>
      <c r="J35" s="399"/>
      <c r="K35" s="399"/>
      <c r="L35" s="399"/>
      <c r="M35" s="399"/>
      <c r="N35" s="399"/>
      <c r="O35" s="399"/>
      <c r="P35" s="4"/>
      <c r="Q35" s="4"/>
      <c r="R35" s="4"/>
      <c r="S35" s="4"/>
    </row>
    <row r="36" spans="1:19" ht="23.25" hidden="1" customHeight="1">
      <c r="A36" s="4"/>
      <c r="B36" s="4"/>
      <c r="C36" s="4"/>
      <c r="D36" s="401"/>
      <c r="E36" s="402"/>
      <c r="F36" s="402"/>
      <c r="G36" s="402"/>
      <c r="H36" s="402"/>
      <c r="I36" s="402"/>
      <c r="J36" s="402"/>
      <c r="K36" s="402"/>
      <c r="L36" s="402"/>
      <c r="M36" s="402"/>
      <c r="N36" s="402"/>
      <c r="O36" s="402"/>
      <c r="P36" s="4"/>
      <c r="Q36" s="4"/>
      <c r="R36" s="4"/>
      <c r="S36" s="4"/>
    </row>
    <row r="37" spans="1:19" ht="9.75" customHeight="1">
      <c r="A37" s="4"/>
      <c r="B37" s="4"/>
      <c r="C37" s="4"/>
      <c r="D37" s="363"/>
      <c r="E37" s="237"/>
      <c r="F37" s="237"/>
      <c r="G37" s="237"/>
      <c r="H37" s="237"/>
      <c r="I37" s="237"/>
      <c r="J37" s="4"/>
      <c r="K37" s="4"/>
      <c r="L37" s="4"/>
      <c r="M37" s="4"/>
      <c r="N37" s="4"/>
      <c r="O37" s="4"/>
      <c r="P37" s="4"/>
      <c r="Q37" s="4"/>
      <c r="R37" s="4"/>
      <c r="S37" s="4"/>
    </row>
    <row r="38" spans="1:19" ht="15" customHeight="1">
      <c r="A38" s="4"/>
      <c r="B38" s="4"/>
      <c r="C38" s="4"/>
      <c r="D38" s="237"/>
      <c r="E38" s="237"/>
      <c r="F38" s="237"/>
      <c r="G38" s="237"/>
      <c r="H38" s="237"/>
      <c r="I38" s="237"/>
      <c r="J38" s="4"/>
      <c r="K38" s="4"/>
      <c r="L38" s="4"/>
      <c r="M38" s="4"/>
      <c r="N38" s="4"/>
      <c r="O38" s="4"/>
      <c r="P38" s="4"/>
      <c r="Q38" s="4"/>
      <c r="R38" s="4"/>
      <c r="S38" s="4"/>
    </row>
    <row r="39" spans="1:19" ht="27.75" customHeight="1">
      <c r="A39" s="4"/>
      <c r="B39" s="4"/>
      <c r="C39" s="4"/>
      <c r="D39" s="761" t="s">
        <v>536</v>
      </c>
      <c r="E39" s="724"/>
      <c r="F39" s="724"/>
      <c r="G39" s="724"/>
      <c r="H39" s="724"/>
      <c r="I39" s="724"/>
      <c r="J39" s="724"/>
      <c r="K39" s="724"/>
      <c r="L39" s="724"/>
      <c r="M39" s="724"/>
      <c r="N39" s="724"/>
      <c r="O39" s="724"/>
      <c r="P39" s="4"/>
      <c r="Q39" s="4"/>
      <c r="R39" s="4"/>
      <c r="S39" s="4"/>
    </row>
    <row r="40" spans="1:19" ht="5.25" customHeight="1">
      <c r="A40" s="4"/>
      <c r="B40" s="4"/>
      <c r="C40" s="4"/>
      <c r="D40" s="237"/>
      <c r="E40" s="237"/>
      <c r="F40" s="237"/>
      <c r="G40" s="237"/>
      <c r="H40" s="237"/>
      <c r="I40" s="237"/>
      <c r="J40" s="4"/>
      <c r="K40" s="4"/>
      <c r="L40" s="4"/>
      <c r="M40" s="4"/>
      <c r="N40" s="4"/>
      <c r="O40" s="4"/>
      <c r="P40" s="4"/>
      <c r="Q40" s="4"/>
      <c r="R40" s="4"/>
      <c r="S40" s="4"/>
    </row>
    <row r="41" spans="1:19" ht="158.25" customHeight="1">
      <c r="A41" s="4"/>
      <c r="B41" s="1"/>
      <c r="C41" s="4"/>
      <c r="D41" s="237"/>
      <c r="E41" s="237"/>
      <c r="F41" s="237"/>
      <c r="G41" s="237"/>
      <c r="H41" s="237"/>
      <c r="I41" s="237"/>
      <c r="J41" s="4"/>
      <c r="K41" s="4"/>
      <c r="L41" s="4"/>
      <c r="M41" s="4"/>
      <c r="N41" s="4"/>
      <c r="O41" s="4"/>
      <c r="P41" s="4"/>
      <c r="Q41" s="4"/>
      <c r="R41" s="4"/>
      <c r="S41" s="4"/>
    </row>
    <row r="42" spans="1:19" ht="18.75" customHeight="1">
      <c r="A42" s="4"/>
      <c r="B42" s="4"/>
      <c r="C42" s="4"/>
      <c r="D42" s="237"/>
      <c r="E42" s="237"/>
      <c r="F42" s="237"/>
      <c r="G42" s="237"/>
      <c r="H42" s="237"/>
      <c r="I42" s="237"/>
      <c r="J42" s="4"/>
      <c r="K42" s="4"/>
      <c r="L42" s="4"/>
      <c r="M42" s="4"/>
      <c r="N42" s="4"/>
      <c r="O42" s="4"/>
      <c r="P42" s="4"/>
      <c r="Q42" s="4"/>
      <c r="R42" s="4"/>
      <c r="S42" s="4"/>
    </row>
    <row r="43" spans="1:19" ht="15" customHeight="1">
      <c r="A43" s="4"/>
      <c r="B43" s="4"/>
      <c r="C43" s="4"/>
      <c r="D43" s="237"/>
      <c r="E43" s="237"/>
      <c r="F43" s="237"/>
      <c r="G43" s="237"/>
      <c r="H43" s="237"/>
      <c r="I43" s="237"/>
      <c r="J43" s="4"/>
      <c r="K43" s="4"/>
      <c r="L43" s="4"/>
      <c r="M43" s="4"/>
      <c r="N43" s="4"/>
      <c r="O43" s="4"/>
      <c r="P43" s="4"/>
      <c r="Q43" s="4"/>
      <c r="R43" s="4"/>
      <c r="S43" s="4"/>
    </row>
    <row r="44" spans="1:19" ht="27" customHeight="1">
      <c r="A44" s="4"/>
      <c r="B44" s="4"/>
      <c r="C44" s="4"/>
      <c r="D44" s="760" t="s">
        <v>546</v>
      </c>
      <c r="E44" s="724"/>
      <c r="F44" s="724"/>
      <c r="G44" s="724"/>
      <c r="H44" s="724"/>
      <c r="I44" s="724"/>
      <c r="J44" s="724"/>
      <c r="K44" s="724"/>
      <c r="L44" s="724"/>
      <c r="M44" s="724"/>
      <c r="N44" s="724"/>
      <c r="O44" s="724"/>
      <c r="P44" s="4"/>
      <c r="Q44" s="4"/>
      <c r="R44" s="4"/>
      <c r="S44" s="4"/>
    </row>
    <row r="45" spans="1:19" ht="6" customHeight="1">
      <c r="A45" s="4"/>
      <c r="B45" s="4"/>
      <c r="C45" s="4"/>
      <c r="D45" s="237"/>
      <c r="E45" s="237"/>
      <c r="F45" s="237"/>
      <c r="G45" s="237"/>
      <c r="H45" s="237"/>
      <c r="I45" s="237"/>
      <c r="J45" s="4"/>
      <c r="K45" s="4"/>
      <c r="L45" s="4"/>
      <c r="M45" s="4"/>
      <c r="N45" s="4"/>
      <c r="O45" s="4"/>
      <c r="P45" s="4"/>
      <c r="Q45" s="4"/>
      <c r="R45" s="4"/>
      <c r="S45" s="4"/>
    </row>
    <row r="46" spans="1:19" ht="15" customHeight="1">
      <c r="A46" s="4"/>
      <c r="B46" s="4"/>
      <c r="C46" s="4"/>
      <c r="D46" s="752" t="s">
        <v>40</v>
      </c>
      <c r="E46" s="87" t="s">
        <v>41</v>
      </c>
      <c r="F46" s="87" t="s">
        <v>41</v>
      </c>
      <c r="G46" s="87" t="s">
        <v>41</v>
      </c>
      <c r="H46" s="87" t="s">
        <v>41</v>
      </c>
      <c r="I46" s="87" t="s">
        <v>41</v>
      </c>
      <c r="J46" s="87" t="s">
        <v>41</v>
      </c>
      <c r="K46" s="87" t="s">
        <v>41</v>
      </c>
      <c r="L46" s="87" t="s">
        <v>41</v>
      </c>
      <c r="M46" s="87" t="s">
        <v>41</v>
      </c>
      <c r="N46" s="87" t="s">
        <v>41</v>
      </c>
      <c r="O46" s="88" t="s">
        <v>41</v>
      </c>
      <c r="P46" s="4"/>
      <c r="Q46" s="4"/>
      <c r="R46" s="4"/>
      <c r="S46" s="4"/>
    </row>
    <row r="47" spans="1:19" ht="15" customHeight="1">
      <c r="A47" s="4"/>
      <c r="B47" s="4"/>
      <c r="C47" s="4"/>
      <c r="D47" s="753"/>
      <c r="E47" s="117">
        <v>2002</v>
      </c>
      <c r="F47" s="117">
        <v>2003</v>
      </c>
      <c r="G47" s="117">
        <v>2004</v>
      </c>
      <c r="H47" s="117">
        <v>2005</v>
      </c>
      <c r="I47" s="117">
        <v>2006</v>
      </c>
      <c r="J47" s="117">
        <v>2007</v>
      </c>
      <c r="K47" s="117">
        <v>2008</v>
      </c>
      <c r="L47" s="117">
        <v>2009</v>
      </c>
      <c r="M47" s="117">
        <v>2010</v>
      </c>
      <c r="N47" s="117">
        <v>2011</v>
      </c>
      <c r="O47" s="118">
        <v>2012</v>
      </c>
      <c r="P47" s="4"/>
      <c r="Q47" s="4"/>
      <c r="R47" s="4"/>
      <c r="S47" s="4"/>
    </row>
    <row r="48" spans="1:19" ht="15" customHeight="1">
      <c r="A48" s="4"/>
      <c r="B48" s="4"/>
      <c r="C48" s="4"/>
      <c r="D48" s="235" t="s">
        <v>206</v>
      </c>
      <c r="E48" s="149">
        <v>750</v>
      </c>
      <c r="F48" s="149">
        <v>887</v>
      </c>
      <c r="G48" s="149">
        <v>930</v>
      </c>
      <c r="H48" s="149">
        <v>1071</v>
      </c>
      <c r="I48" s="149">
        <v>914</v>
      </c>
      <c r="J48" s="149">
        <v>1683</v>
      </c>
      <c r="K48" s="149">
        <v>2298</v>
      </c>
      <c r="L48" s="149">
        <v>3233</v>
      </c>
      <c r="M48" s="149">
        <v>3734</v>
      </c>
      <c r="N48" s="149">
        <v>3929</v>
      </c>
      <c r="O48" s="170">
        <v>3735</v>
      </c>
      <c r="P48" s="4"/>
      <c r="Q48" s="4"/>
      <c r="R48" s="4"/>
      <c r="S48" s="4"/>
    </row>
    <row r="49" spans="1:19" ht="15" customHeight="1">
      <c r="A49" s="4"/>
      <c r="B49" s="4"/>
      <c r="C49" s="4"/>
      <c r="D49" s="137" t="s">
        <v>208</v>
      </c>
      <c r="E49" s="187">
        <v>13</v>
      </c>
      <c r="F49" s="187">
        <v>26</v>
      </c>
      <c r="G49" s="187">
        <v>14</v>
      </c>
      <c r="H49" s="187">
        <v>39</v>
      </c>
      <c r="I49" s="187">
        <v>24</v>
      </c>
      <c r="J49" s="187">
        <v>32</v>
      </c>
      <c r="K49" s="187">
        <v>394</v>
      </c>
      <c r="L49" s="187">
        <v>441</v>
      </c>
      <c r="M49" s="187">
        <v>480</v>
      </c>
      <c r="N49" s="187">
        <v>529</v>
      </c>
      <c r="O49" s="184">
        <v>465</v>
      </c>
      <c r="P49" s="4"/>
      <c r="Q49" s="4"/>
      <c r="R49" s="4"/>
      <c r="S49" s="4"/>
    </row>
    <row r="50" spans="1:19" ht="15" customHeight="1">
      <c r="A50" s="4"/>
      <c r="B50" s="4"/>
      <c r="C50" s="4"/>
      <c r="D50" s="238" t="s">
        <v>209</v>
      </c>
      <c r="E50" s="239">
        <v>122</v>
      </c>
      <c r="F50" s="239">
        <v>159</v>
      </c>
      <c r="G50" s="239">
        <v>123</v>
      </c>
      <c r="H50" s="239">
        <v>140</v>
      </c>
      <c r="I50" s="239">
        <v>110</v>
      </c>
      <c r="J50" s="239">
        <v>207</v>
      </c>
      <c r="K50" s="239">
        <v>238</v>
      </c>
      <c r="L50" s="239">
        <v>330</v>
      </c>
      <c r="M50" s="239">
        <v>418</v>
      </c>
      <c r="N50" s="239">
        <v>439</v>
      </c>
      <c r="O50" s="265">
        <v>414</v>
      </c>
      <c r="P50" s="4"/>
      <c r="Q50" s="4"/>
      <c r="R50" s="4"/>
      <c r="S50" s="4"/>
    </row>
    <row r="51" spans="1:19" ht="15" customHeight="1">
      <c r="A51" s="4"/>
      <c r="B51" s="4"/>
      <c r="C51" s="4"/>
      <c r="D51" s="137" t="s">
        <v>220</v>
      </c>
      <c r="E51" s="187">
        <v>46</v>
      </c>
      <c r="F51" s="187">
        <v>61</v>
      </c>
      <c r="G51" s="187">
        <v>58</v>
      </c>
      <c r="H51" s="187">
        <v>78</v>
      </c>
      <c r="I51" s="187">
        <v>62</v>
      </c>
      <c r="J51" s="187">
        <v>115</v>
      </c>
      <c r="K51" s="187">
        <v>143</v>
      </c>
      <c r="L51" s="187">
        <v>241</v>
      </c>
      <c r="M51" s="187">
        <v>299</v>
      </c>
      <c r="N51" s="187">
        <v>314</v>
      </c>
      <c r="O51" s="184">
        <v>242</v>
      </c>
      <c r="P51" s="4"/>
      <c r="Q51" s="4"/>
      <c r="R51" s="4"/>
      <c r="S51" s="4"/>
    </row>
    <row r="52" spans="1:19" ht="15" customHeight="1">
      <c r="A52" s="4"/>
      <c r="B52" s="4"/>
      <c r="C52" s="4"/>
      <c r="D52" s="238" t="s">
        <v>223</v>
      </c>
      <c r="E52" s="239">
        <v>123</v>
      </c>
      <c r="F52" s="239">
        <v>135</v>
      </c>
      <c r="G52" s="239">
        <v>110</v>
      </c>
      <c r="H52" s="239">
        <v>112</v>
      </c>
      <c r="I52" s="239">
        <v>105</v>
      </c>
      <c r="J52" s="239">
        <v>299</v>
      </c>
      <c r="K52" s="239">
        <v>70</v>
      </c>
      <c r="L52" s="239">
        <v>31</v>
      </c>
      <c r="M52" s="239">
        <v>51</v>
      </c>
      <c r="N52" s="239">
        <v>63</v>
      </c>
      <c r="O52" s="265">
        <v>41</v>
      </c>
      <c r="P52" s="4"/>
      <c r="Q52" s="4"/>
      <c r="R52" s="4"/>
      <c r="S52" s="4"/>
    </row>
    <row r="53" spans="1:19" ht="15" customHeight="1">
      <c r="A53" s="4"/>
      <c r="B53" s="4"/>
      <c r="C53" s="4"/>
      <c r="D53" s="179" t="s">
        <v>224</v>
      </c>
      <c r="E53" s="282">
        <v>135</v>
      </c>
      <c r="F53" s="282">
        <v>70</v>
      </c>
      <c r="G53" s="282">
        <v>53</v>
      </c>
      <c r="H53" s="282">
        <v>74</v>
      </c>
      <c r="I53" s="282">
        <v>45</v>
      </c>
      <c r="J53" s="282">
        <v>485</v>
      </c>
      <c r="K53" s="282">
        <v>229</v>
      </c>
      <c r="L53" s="282">
        <v>66</v>
      </c>
      <c r="M53" s="282">
        <v>65</v>
      </c>
      <c r="N53" s="282">
        <v>82</v>
      </c>
      <c r="O53" s="283">
        <v>50</v>
      </c>
      <c r="P53" s="4"/>
      <c r="Q53" s="4"/>
      <c r="R53" s="4"/>
      <c r="S53" s="4"/>
    </row>
    <row r="54" spans="1:19" ht="21.75" customHeight="1">
      <c r="A54" s="4"/>
      <c r="B54" s="4"/>
      <c r="C54" s="4"/>
      <c r="D54" s="210" t="s">
        <v>24</v>
      </c>
      <c r="E54" s="215">
        <f>SUM(E48:E53)</f>
        <v>1189</v>
      </c>
      <c r="F54" s="215">
        <f>F48+F49+F50+F51+F52+F53</f>
        <v>1338</v>
      </c>
      <c r="G54" s="215">
        <f t="shared" ref="G54:O54" si="3">SUM(G48:G53)</f>
        <v>1288</v>
      </c>
      <c r="H54" s="215">
        <f t="shared" si="3"/>
        <v>1514</v>
      </c>
      <c r="I54" s="215">
        <f t="shared" si="3"/>
        <v>1260</v>
      </c>
      <c r="J54" s="215">
        <f t="shared" si="3"/>
        <v>2821</v>
      </c>
      <c r="K54" s="215">
        <f t="shared" si="3"/>
        <v>3372</v>
      </c>
      <c r="L54" s="215">
        <f t="shared" si="3"/>
        <v>4342</v>
      </c>
      <c r="M54" s="215">
        <f t="shared" si="3"/>
        <v>5047</v>
      </c>
      <c r="N54" s="215">
        <f t="shared" si="3"/>
        <v>5356</v>
      </c>
      <c r="O54" s="218">
        <f t="shared" si="3"/>
        <v>4947</v>
      </c>
      <c r="P54" s="4"/>
      <c r="Q54" s="4"/>
      <c r="R54" s="4"/>
      <c r="S54" s="4"/>
    </row>
    <row r="55" spans="1:19" ht="15.75" customHeight="1">
      <c r="A55" s="4"/>
      <c r="B55" s="4"/>
      <c r="C55" s="4"/>
      <c r="D55" s="363" t="s">
        <v>286</v>
      </c>
      <c r="E55" s="418"/>
      <c r="F55" s="418"/>
      <c r="G55" s="418"/>
      <c r="H55" s="418"/>
      <c r="I55" s="418"/>
      <c r="J55" s="418"/>
      <c r="K55" s="418"/>
      <c r="L55" s="418"/>
      <c r="M55" s="418"/>
      <c r="N55" s="418"/>
      <c r="O55" s="418"/>
      <c r="P55" s="4"/>
      <c r="Q55" s="4"/>
      <c r="R55" s="4"/>
      <c r="S55" s="4"/>
    </row>
    <row r="56" spans="1:19" ht="25.5" customHeight="1">
      <c r="A56" s="4"/>
      <c r="B56" s="4"/>
      <c r="C56" s="4"/>
      <c r="D56" s="266" t="s">
        <v>210</v>
      </c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</row>
    <row r="57" spans="1:19" ht="30.75" customHeight="1">
      <c r="A57" s="4"/>
      <c r="B57" s="4"/>
      <c r="C57" s="4"/>
      <c r="D57" s="758" t="s">
        <v>614</v>
      </c>
      <c r="E57" s="724"/>
      <c r="F57" s="724"/>
      <c r="G57" s="724"/>
      <c r="H57" s="724"/>
      <c r="I57" s="724"/>
      <c r="J57" s="724"/>
      <c r="K57" s="724"/>
      <c r="L57" s="724"/>
      <c r="M57" s="724"/>
      <c r="N57" s="724"/>
      <c r="O57" s="724"/>
      <c r="P57" s="724"/>
      <c r="Q57" s="360"/>
      <c r="R57" s="360"/>
      <c r="S57" s="4"/>
    </row>
    <row r="58" spans="1:19" ht="3" customHeight="1">
      <c r="A58" s="4"/>
      <c r="B58" s="4"/>
      <c r="C58" s="4"/>
      <c r="D58" s="759"/>
      <c r="E58" s="731"/>
      <c r="F58" s="731"/>
      <c r="G58" s="731"/>
      <c r="H58" s="731"/>
      <c r="I58" s="731"/>
      <c r="J58" s="731"/>
      <c r="K58" s="731"/>
      <c r="L58" s="21"/>
      <c r="M58" s="21"/>
      <c r="N58" s="21"/>
      <c r="O58" s="21"/>
      <c r="P58" s="4"/>
      <c r="Q58" s="4"/>
      <c r="R58" s="4"/>
      <c r="S58" s="4"/>
    </row>
    <row r="59" spans="1:19" ht="2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</row>
    <row r="60" spans="1:19" ht="46.5" customHeight="1">
      <c r="A60" s="4"/>
      <c r="B60" s="4"/>
      <c r="C60" s="4"/>
      <c r="D60" s="319" t="s">
        <v>276</v>
      </c>
      <c r="E60" s="350" t="s">
        <v>277</v>
      </c>
      <c r="F60" s="350" t="s">
        <v>384</v>
      </c>
      <c r="G60" s="350" t="s">
        <v>385</v>
      </c>
      <c r="H60" s="350" t="s">
        <v>386</v>
      </c>
      <c r="I60" s="352" t="s">
        <v>387</v>
      </c>
      <c r="J60" s="350" t="s">
        <v>390</v>
      </c>
      <c r="K60" s="350" t="s">
        <v>391</v>
      </c>
      <c r="L60" s="350" t="s">
        <v>392</v>
      </c>
      <c r="M60" s="350" t="s">
        <v>393</v>
      </c>
      <c r="N60" s="356" t="s">
        <v>394</v>
      </c>
      <c r="O60" s="357"/>
      <c r="P60" s="357"/>
      <c r="Q60" s="357"/>
      <c r="R60" s="357"/>
      <c r="S60" s="440"/>
    </row>
    <row r="61" spans="1:19" ht="15" customHeight="1">
      <c r="A61" s="4"/>
      <c r="B61" s="4"/>
      <c r="C61" s="4"/>
      <c r="D61" s="466" t="s">
        <v>206</v>
      </c>
      <c r="E61" s="467">
        <f t="shared" ref="E61:N61" si="4">(F12-E12)/E12</f>
        <v>0.18266666666666667</v>
      </c>
      <c r="F61" s="467">
        <f t="shared" si="4"/>
        <v>4.8478015783540024E-2</v>
      </c>
      <c r="G61" s="467">
        <f t="shared" si="4"/>
        <v>0.15161290322580645</v>
      </c>
      <c r="H61" s="493">
        <f t="shared" si="4"/>
        <v>-0.14659197012138189</v>
      </c>
      <c r="I61" s="467">
        <f t="shared" si="4"/>
        <v>0.84135667396061264</v>
      </c>
      <c r="J61" s="467">
        <f t="shared" si="4"/>
        <v>0.36541889483065954</v>
      </c>
      <c r="K61" s="467">
        <f t="shared" si="4"/>
        <v>0.40687554395126196</v>
      </c>
      <c r="L61" s="467">
        <f t="shared" si="4"/>
        <v>0.15496442932261059</v>
      </c>
      <c r="M61" s="467">
        <f t="shared" si="4"/>
        <v>5.2222817354043924E-2</v>
      </c>
      <c r="N61" s="494">
        <f t="shared" si="4"/>
        <v>-4.9376431662000508E-2</v>
      </c>
      <c r="O61" s="495"/>
      <c r="P61" s="495"/>
      <c r="Q61" s="495"/>
      <c r="R61" s="495"/>
      <c r="S61" s="4"/>
    </row>
    <row r="62" spans="1:19" ht="15" customHeight="1">
      <c r="A62" s="4"/>
      <c r="B62" s="4"/>
      <c r="C62" s="4"/>
      <c r="D62" s="137" t="s">
        <v>208</v>
      </c>
      <c r="E62" s="409">
        <f t="shared" ref="E62:N62" si="5">(F13-E13)/E13</f>
        <v>1</v>
      </c>
      <c r="F62" s="409">
        <f t="shared" si="5"/>
        <v>-0.46153846153846156</v>
      </c>
      <c r="G62" s="409">
        <f t="shared" si="5"/>
        <v>1.7857142857142858</v>
      </c>
      <c r="H62" s="491">
        <f t="shared" si="5"/>
        <v>-0.38461538461538464</v>
      </c>
      <c r="I62" s="409">
        <f t="shared" si="5"/>
        <v>0.33333333333333331</v>
      </c>
      <c r="J62" s="523">
        <f t="shared" si="5"/>
        <v>11.3125</v>
      </c>
      <c r="K62" s="409">
        <f t="shared" si="5"/>
        <v>0.11928934010152284</v>
      </c>
      <c r="L62" s="409">
        <f t="shared" si="5"/>
        <v>8.8435374149659865E-2</v>
      </c>
      <c r="M62" s="409">
        <f t="shared" si="5"/>
        <v>0.10208333333333333</v>
      </c>
      <c r="N62" s="413">
        <f t="shared" si="5"/>
        <v>-0.12098298676748583</v>
      </c>
      <c r="O62" s="495"/>
      <c r="P62" s="495"/>
      <c r="Q62" s="495"/>
      <c r="R62" s="495"/>
      <c r="S62" s="4"/>
    </row>
    <row r="63" spans="1:19" ht="15" customHeight="1">
      <c r="A63" s="4"/>
      <c r="B63" s="4"/>
      <c r="C63" s="4"/>
      <c r="D63" s="154" t="s">
        <v>209</v>
      </c>
      <c r="E63" s="526">
        <f t="shared" ref="E63:N63" si="6">(F14-E14)/E14</f>
        <v>0.30327868852459017</v>
      </c>
      <c r="F63" s="554">
        <f t="shared" si="6"/>
        <v>-0.22641509433962265</v>
      </c>
      <c r="G63" s="554">
        <f t="shared" si="6"/>
        <v>0.13821138211382114</v>
      </c>
      <c r="H63" s="554">
        <f t="shared" si="6"/>
        <v>-0.21428571428571427</v>
      </c>
      <c r="I63" s="554">
        <f t="shared" si="6"/>
        <v>0.88181818181818183</v>
      </c>
      <c r="J63" s="554">
        <f t="shared" si="6"/>
        <v>0.14975845410628019</v>
      </c>
      <c r="K63" s="554">
        <f t="shared" si="6"/>
        <v>0.38655462184873951</v>
      </c>
      <c r="L63" s="554">
        <f t="shared" si="6"/>
        <v>0.26666666666666666</v>
      </c>
      <c r="M63" s="554">
        <f t="shared" si="6"/>
        <v>5.0239234449760764E-2</v>
      </c>
      <c r="N63" s="560">
        <f t="shared" si="6"/>
        <v>-5.6947608200455579E-2</v>
      </c>
      <c r="O63" s="495"/>
      <c r="P63" s="495"/>
      <c r="Q63" s="495"/>
      <c r="R63" s="495"/>
      <c r="S63" s="4"/>
    </row>
    <row r="64" spans="1:19" ht="15" customHeight="1">
      <c r="A64" s="4"/>
      <c r="B64" s="4"/>
      <c r="C64" s="4"/>
      <c r="D64" s="137" t="s">
        <v>220</v>
      </c>
      <c r="E64" s="409">
        <f t="shared" ref="E64:N64" si="7">(F15-E15)/E15</f>
        <v>0.32608695652173914</v>
      </c>
      <c r="F64" s="409">
        <f t="shared" si="7"/>
        <v>-4.9180327868852458E-2</v>
      </c>
      <c r="G64" s="409">
        <f t="shared" si="7"/>
        <v>0.34482758620689657</v>
      </c>
      <c r="H64" s="411">
        <f t="shared" si="7"/>
        <v>-0.20512820512820512</v>
      </c>
      <c r="I64" s="409">
        <f t="shared" si="7"/>
        <v>0.85483870967741937</v>
      </c>
      <c r="J64" s="409">
        <f t="shared" si="7"/>
        <v>0.24347826086956523</v>
      </c>
      <c r="K64" s="409">
        <f t="shared" si="7"/>
        <v>0.68531468531468531</v>
      </c>
      <c r="L64" s="409">
        <f t="shared" si="7"/>
        <v>0.24066390041493776</v>
      </c>
      <c r="M64" s="409">
        <f t="shared" si="7"/>
        <v>5.016722408026756E-2</v>
      </c>
      <c r="N64" s="413">
        <f t="shared" si="7"/>
        <v>-0.22929936305732485</v>
      </c>
      <c r="O64" s="495"/>
      <c r="P64" s="495"/>
      <c r="Q64" s="495"/>
      <c r="R64" s="495"/>
      <c r="S64" s="4"/>
    </row>
    <row r="65" spans="1:19" ht="15" customHeight="1">
      <c r="A65" s="4"/>
      <c r="B65" s="4"/>
      <c r="C65" s="4"/>
      <c r="D65" s="154" t="s">
        <v>223</v>
      </c>
      <c r="E65" s="554">
        <f t="shared" ref="E65:N65" si="8">(F16-E16)/E16</f>
        <v>9.7560975609756101E-2</v>
      </c>
      <c r="F65" s="554">
        <f t="shared" si="8"/>
        <v>-0.18518518518518517</v>
      </c>
      <c r="G65" s="554">
        <f t="shared" si="8"/>
        <v>1.8181818181818181E-2</v>
      </c>
      <c r="H65" s="526">
        <f t="shared" si="8"/>
        <v>-6.25E-2</v>
      </c>
      <c r="I65" s="554">
        <f t="shared" si="8"/>
        <v>1.8476190476190477</v>
      </c>
      <c r="J65" s="554">
        <f t="shared" si="8"/>
        <v>-0.76588628762541811</v>
      </c>
      <c r="K65" s="554">
        <f t="shared" si="8"/>
        <v>-0.55714285714285716</v>
      </c>
      <c r="L65" s="554">
        <f t="shared" si="8"/>
        <v>0.64516129032258063</v>
      </c>
      <c r="M65" s="554">
        <f t="shared" si="8"/>
        <v>0.23529411764705882</v>
      </c>
      <c r="N65" s="560">
        <f t="shared" si="8"/>
        <v>-0.34920634920634919</v>
      </c>
      <c r="O65" s="495"/>
      <c r="P65" s="495"/>
      <c r="Q65" s="495"/>
      <c r="R65" s="495"/>
      <c r="S65" s="4"/>
    </row>
    <row r="66" spans="1:19" ht="15" customHeight="1">
      <c r="A66" s="4"/>
      <c r="B66" s="4"/>
      <c r="C66" s="4"/>
      <c r="D66" s="572" t="s">
        <v>224</v>
      </c>
      <c r="E66" s="574">
        <f t="shared" ref="E66:N66" si="9">(F17-E17)/E17</f>
        <v>-0.48148148148148145</v>
      </c>
      <c r="F66" s="574">
        <f t="shared" si="9"/>
        <v>-0.24285714285714285</v>
      </c>
      <c r="G66" s="574">
        <f t="shared" si="9"/>
        <v>0.39622641509433965</v>
      </c>
      <c r="H66" s="597">
        <f t="shared" si="9"/>
        <v>-0.39189189189189189</v>
      </c>
      <c r="I66" s="574">
        <f t="shared" si="9"/>
        <v>9.7777777777777786</v>
      </c>
      <c r="J66" s="574">
        <f t="shared" si="9"/>
        <v>-0.52783505154639176</v>
      </c>
      <c r="K66" s="574">
        <f t="shared" si="9"/>
        <v>-0.71179039301310043</v>
      </c>
      <c r="L66" s="574">
        <f t="shared" si="9"/>
        <v>-1.5151515151515152E-2</v>
      </c>
      <c r="M66" s="574">
        <f t="shared" si="9"/>
        <v>0.26153846153846155</v>
      </c>
      <c r="N66" s="592">
        <f t="shared" si="9"/>
        <v>-0.3902439024390244</v>
      </c>
      <c r="O66" s="495"/>
      <c r="P66" s="495"/>
      <c r="Q66" s="495"/>
      <c r="R66" s="495"/>
      <c r="S66" s="4"/>
    </row>
    <row r="67" spans="1:19" ht="21.75" customHeight="1">
      <c r="A67" s="4"/>
      <c r="B67" s="4"/>
      <c r="C67" s="4"/>
      <c r="D67" s="310" t="s">
        <v>1180</v>
      </c>
      <c r="E67" s="444">
        <f t="shared" ref="E67:N67" si="10">(F18-E18)/E18</f>
        <v>0.12531539108494533</v>
      </c>
      <c r="F67" s="458">
        <f t="shared" si="10"/>
        <v>-3.7369207772795218E-2</v>
      </c>
      <c r="G67" s="444">
        <f t="shared" si="10"/>
        <v>0.17546583850931677</v>
      </c>
      <c r="H67" s="444">
        <f t="shared" si="10"/>
        <v>-0.16776750330250992</v>
      </c>
      <c r="I67" s="470">
        <f t="shared" si="10"/>
        <v>1.2388888888888889</v>
      </c>
      <c r="J67" s="444">
        <f t="shared" si="10"/>
        <v>0.19532080822403403</v>
      </c>
      <c r="K67" s="444">
        <f t="shared" si="10"/>
        <v>0.28766310794780547</v>
      </c>
      <c r="L67" s="444">
        <f t="shared" si="10"/>
        <v>0.16236757254721326</v>
      </c>
      <c r="M67" s="444">
        <f t="shared" si="10"/>
        <v>6.1224489795918366E-2</v>
      </c>
      <c r="N67" s="477">
        <f t="shared" si="10"/>
        <v>-7.6362957430918602E-2</v>
      </c>
      <c r="O67" s="495"/>
      <c r="P67" s="495"/>
      <c r="Q67" s="495"/>
      <c r="R67" s="495"/>
      <c r="S67" s="4"/>
    </row>
    <row r="68" spans="1:19" ht="15.75" customHeight="1">
      <c r="A68" s="4"/>
      <c r="B68" s="4"/>
      <c r="C68" s="4"/>
      <c r="D68" s="363" t="s">
        <v>160</v>
      </c>
      <c r="E68" s="237"/>
      <c r="F68" s="237"/>
      <c r="G68" s="237"/>
      <c r="H68" s="237"/>
      <c r="I68" s="237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1:19">
      <c r="A69" s="4"/>
      <c r="B69" s="4"/>
      <c r="C69" s="4"/>
      <c r="D69" s="237"/>
      <c r="E69" s="237"/>
      <c r="F69" s="237"/>
      <c r="G69" s="237"/>
      <c r="H69" s="237"/>
      <c r="I69" s="237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1:19" ht="30" customHeight="1">
      <c r="A70" s="4"/>
      <c r="B70" s="4"/>
      <c r="C70" s="4"/>
      <c r="D70" s="756" t="s">
        <v>1184</v>
      </c>
      <c r="E70" s="724"/>
      <c r="F70" s="724"/>
      <c r="G70" s="724"/>
      <c r="H70" s="724"/>
      <c r="I70" s="724"/>
      <c r="J70" s="724"/>
      <c r="K70" s="724"/>
      <c r="L70" s="724"/>
      <c r="M70" s="724"/>
      <c r="N70" s="724"/>
      <c r="O70" s="724"/>
      <c r="P70" s="610"/>
      <c r="Q70" s="610"/>
      <c r="R70" s="610"/>
      <c r="S70" s="4"/>
    </row>
    <row r="71" spans="1:19" ht="3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</row>
    <row r="72" spans="1:19" ht="3.75" customHeight="1">
      <c r="A72" s="4"/>
      <c r="B72" s="4"/>
      <c r="C72" s="4"/>
      <c r="D72" s="237"/>
      <c r="E72" s="237"/>
      <c r="F72" s="237"/>
      <c r="G72" s="237"/>
      <c r="H72" s="237"/>
      <c r="I72" s="237"/>
      <c r="J72" s="4"/>
      <c r="K72" s="4"/>
      <c r="L72" s="4"/>
      <c r="M72" s="4"/>
      <c r="N72" s="4"/>
      <c r="O72" s="4"/>
      <c r="P72" s="4"/>
      <c r="Q72" s="4"/>
      <c r="R72" s="4"/>
      <c r="S72" s="4"/>
    </row>
    <row r="73" spans="1:19" ht="15.75" customHeight="1">
      <c r="A73" s="4"/>
      <c r="B73" s="4"/>
      <c r="C73" s="4"/>
      <c r="D73" s="752" t="s">
        <v>40</v>
      </c>
      <c r="E73" s="87" t="s">
        <v>41</v>
      </c>
      <c r="F73" s="87" t="s">
        <v>41</v>
      </c>
      <c r="G73" s="87" t="s">
        <v>41</v>
      </c>
      <c r="H73" s="87" t="s">
        <v>41</v>
      </c>
      <c r="I73" s="87" t="s">
        <v>41</v>
      </c>
      <c r="J73" s="87" t="s">
        <v>41</v>
      </c>
      <c r="K73" s="87" t="s">
        <v>41</v>
      </c>
      <c r="L73" s="87" t="s">
        <v>41</v>
      </c>
      <c r="M73" s="87" t="s">
        <v>41</v>
      </c>
      <c r="N73" s="87" t="s">
        <v>41</v>
      </c>
      <c r="O73" s="88" t="s">
        <v>41</v>
      </c>
      <c r="P73" s="89"/>
      <c r="Q73" s="89"/>
      <c r="R73" s="89"/>
      <c r="S73" s="89"/>
    </row>
    <row r="74" spans="1:19" ht="16.5" customHeight="1">
      <c r="A74" s="4"/>
      <c r="B74" s="4"/>
      <c r="C74" s="4"/>
      <c r="D74" s="753"/>
      <c r="E74" s="117">
        <v>2002</v>
      </c>
      <c r="F74" s="117">
        <v>2003</v>
      </c>
      <c r="G74" s="117">
        <v>2004</v>
      </c>
      <c r="H74" s="117">
        <v>2005</v>
      </c>
      <c r="I74" s="117">
        <v>2006</v>
      </c>
      <c r="J74" s="117">
        <v>2007</v>
      </c>
      <c r="K74" s="117">
        <v>2008</v>
      </c>
      <c r="L74" s="117">
        <v>2009</v>
      </c>
      <c r="M74" s="117">
        <v>2010</v>
      </c>
      <c r="N74" s="117">
        <v>2011</v>
      </c>
      <c r="O74" s="118">
        <v>2012</v>
      </c>
      <c r="P74" s="89"/>
      <c r="Q74" s="89"/>
      <c r="R74" s="89"/>
      <c r="S74" s="89"/>
    </row>
    <row r="75" spans="1:19" ht="15" customHeight="1">
      <c r="A75" s="4"/>
      <c r="B75" s="4"/>
      <c r="C75" s="4"/>
      <c r="D75" s="466" t="s">
        <v>206</v>
      </c>
      <c r="E75" s="467">
        <f t="shared" ref="E75:E80" si="11">E12/$E$18</f>
        <v>0.63078216989066438</v>
      </c>
      <c r="F75" s="467">
        <f t="shared" ref="F75:F80" si="12">F12/$F$18</f>
        <v>0.66292974588938713</v>
      </c>
      <c r="G75" s="467">
        <f t="shared" ref="G75:G80" si="13">G12/$G$18</f>
        <v>0.72204968944099379</v>
      </c>
      <c r="H75" s="493">
        <f t="shared" ref="H75:H80" si="14">H12/$H$18</f>
        <v>0.70739762219286662</v>
      </c>
      <c r="I75" s="467">
        <f t="shared" ref="I75:I80" si="15">I12/$I$18</f>
        <v>0.72539682539682537</v>
      </c>
      <c r="J75" s="467">
        <f t="shared" ref="J75:J80" si="16">J12/$J$18</f>
        <v>0.59659695143566116</v>
      </c>
      <c r="K75" s="467">
        <f t="shared" ref="K75:K80" si="17">K12/$K$18</f>
        <v>0.68149466192170816</v>
      </c>
      <c r="L75" s="467">
        <f t="shared" ref="L75:L80" si="18">L12/$L$18</f>
        <v>0.74458774758175961</v>
      </c>
      <c r="M75" s="467">
        <f t="shared" ref="M75:M80" si="19">M12/$M$18</f>
        <v>0.73984545274420443</v>
      </c>
      <c r="N75" s="467">
        <f t="shared" ref="N75:N80" si="20">N12/$N$18</f>
        <v>0.73356982823002237</v>
      </c>
      <c r="O75" s="494">
        <f t="shared" ref="O75:O80" si="21">O12/$O$18</f>
        <v>0.75500303214069131</v>
      </c>
      <c r="P75" s="431"/>
      <c r="Q75" s="431"/>
      <c r="R75" s="431"/>
      <c r="S75" s="431"/>
    </row>
    <row r="76" spans="1:19">
      <c r="A76" s="4"/>
      <c r="B76" s="4"/>
      <c r="C76" s="4"/>
      <c r="D76" s="137" t="s">
        <v>208</v>
      </c>
      <c r="E76" s="409">
        <f t="shared" si="11"/>
        <v>1.0933557611438183E-2</v>
      </c>
      <c r="F76" s="409">
        <f t="shared" si="12"/>
        <v>1.9431988041853511E-2</v>
      </c>
      <c r="G76" s="409">
        <f t="shared" si="13"/>
        <v>1.0869565217391304E-2</v>
      </c>
      <c r="H76" s="491">
        <f t="shared" si="14"/>
        <v>2.5759577278731835E-2</v>
      </c>
      <c r="I76" s="409">
        <f t="shared" si="15"/>
        <v>1.9047619047619049E-2</v>
      </c>
      <c r="J76" s="409">
        <f t="shared" si="16"/>
        <v>1.1343495214462956E-2</v>
      </c>
      <c r="K76" s="409">
        <f t="shared" si="17"/>
        <v>0.11684460260972716</v>
      </c>
      <c r="L76" s="409">
        <f t="shared" si="18"/>
        <v>0.10156609857208659</v>
      </c>
      <c r="M76" s="409">
        <f t="shared" si="19"/>
        <v>9.5106003566475139E-2</v>
      </c>
      <c r="N76" s="409">
        <f t="shared" si="20"/>
        <v>9.8767737117251675E-2</v>
      </c>
      <c r="O76" s="413">
        <f t="shared" si="21"/>
        <v>9.3996361431170405E-2</v>
      </c>
      <c r="P76" s="431"/>
      <c r="Q76" s="431"/>
      <c r="R76" s="431"/>
      <c r="S76" s="431"/>
    </row>
    <row r="77" spans="1:19">
      <c r="A77" s="4"/>
      <c r="B77" s="4"/>
      <c r="C77" s="4"/>
      <c r="D77" s="154" t="s">
        <v>209</v>
      </c>
      <c r="E77" s="526">
        <f t="shared" si="11"/>
        <v>0.10260723296888141</v>
      </c>
      <c r="F77" s="554">
        <f t="shared" si="12"/>
        <v>0.11883408071748879</v>
      </c>
      <c r="G77" s="554">
        <f t="shared" si="13"/>
        <v>9.5496894409937888E-2</v>
      </c>
      <c r="H77" s="554">
        <f t="shared" si="14"/>
        <v>9.2470277410832233E-2</v>
      </c>
      <c r="I77" s="554">
        <f t="shared" si="15"/>
        <v>8.7301587301587297E-2</v>
      </c>
      <c r="J77" s="554">
        <f t="shared" si="16"/>
        <v>7.3378234668557252E-2</v>
      </c>
      <c r="K77" s="554">
        <f t="shared" si="17"/>
        <v>7.0581257413997622E-2</v>
      </c>
      <c r="L77" s="554">
        <f t="shared" si="18"/>
        <v>7.6001842468908343E-2</v>
      </c>
      <c r="M77" s="554">
        <f t="shared" si="19"/>
        <v>8.2821478105805424E-2</v>
      </c>
      <c r="N77" s="554">
        <f t="shared" si="20"/>
        <v>8.1964152352501873E-2</v>
      </c>
      <c r="O77" s="560">
        <f t="shared" si="21"/>
        <v>8.3687083080654937E-2</v>
      </c>
      <c r="P77" s="431"/>
      <c r="Q77" s="431"/>
      <c r="R77" s="431"/>
      <c r="S77" s="431"/>
    </row>
    <row r="78" spans="1:19">
      <c r="A78" s="4"/>
      <c r="B78" s="4"/>
      <c r="C78" s="4"/>
      <c r="D78" s="137" t="s">
        <v>220</v>
      </c>
      <c r="E78" s="409">
        <f t="shared" si="11"/>
        <v>3.8687973086627421E-2</v>
      </c>
      <c r="F78" s="409">
        <f t="shared" si="12"/>
        <v>4.5590433482810166E-2</v>
      </c>
      <c r="G78" s="409">
        <f t="shared" si="13"/>
        <v>4.503105590062112E-2</v>
      </c>
      <c r="H78" s="411">
        <f t="shared" si="14"/>
        <v>5.151915455746367E-2</v>
      </c>
      <c r="I78" s="409">
        <f t="shared" si="15"/>
        <v>4.9206349206349205E-2</v>
      </c>
      <c r="J78" s="409">
        <f t="shared" si="16"/>
        <v>4.0765685926976249E-2</v>
      </c>
      <c r="K78" s="409">
        <f t="shared" si="17"/>
        <v>4.2408066429418745E-2</v>
      </c>
      <c r="L78" s="409">
        <f t="shared" si="18"/>
        <v>5.55043758636573E-2</v>
      </c>
      <c r="M78" s="409">
        <f t="shared" si="19"/>
        <v>5.9243114721616801E-2</v>
      </c>
      <c r="N78" s="409">
        <f t="shared" si="20"/>
        <v>5.8625840179238241E-2</v>
      </c>
      <c r="O78" s="413">
        <f t="shared" si="21"/>
        <v>4.8918536486759652E-2</v>
      </c>
      <c r="P78" s="431"/>
      <c r="Q78" s="431"/>
      <c r="R78" s="431"/>
      <c r="S78" s="431"/>
    </row>
    <row r="79" spans="1:19">
      <c r="A79" s="4"/>
      <c r="B79" s="4"/>
      <c r="C79" s="4"/>
      <c r="D79" s="154" t="s">
        <v>223</v>
      </c>
      <c r="E79" s="554">
        <f t="shared" si="11"/>
        <v>0.10344827586206896</v>
      </c>
      <c r="F79" s="554">
        <f t="shared" si="12"/>
        <v>0.10089686098654709</v>
      </c>
      <c r="G79" s="554">
        <f t="shared" si="13"/>
        <v>8.5403726708074529E-2</v>
      </c>
      <c r="H79" s="526">
        <f t="shared" si="14"/>
        <v>7.3976221928665792E-2</v>
      </c>
      <c r="I79" s="554">
        <f t="shared" si="15"/>
        <v>8.3333333333333329E-2</v>
      </c>
      <c r="J79" s="554">
        <f t="shared" si="16"/>
        <v>0.10599078341013825</v>
      </c>
      <c r="K79" s="554">
        <f t="shared" si="17"/>
        <v>2.0759193357058125E-2</v>
      </c>
      <c r="L79" s="554">
        <f t="shared" si="18"/>
        <v>7.1395670198065404E-3</v>
      </c>
      <c r="M79" s="554">
        <f t="shared" si="19"/>
        <v>1.0105012878937983E-2</v>
      </c>
      <c r="N79" s="554">
        <f t="shared" si="20"/>
        <v>1.1762509335324869E-2</v>
      </c>
      <c r="O79" s="560">
        <f t="shared" si="21"/>
        <v>8.2878512229634122E-3</v>
      </c>
      <c r="P79" s="431"/>
      <c r="Q79" s="431"/>
      <c r="R79" s="431"/>
      <c r="S79" s="431"/>
    </row>
    <row r="80" spans="1:19" ht="15.75" customHeight="1">
      <c r="A80" s="4"/>
      <c r="B80" s="4"/>
      <c r="C80" s="4"/>
      <c r="D80" s="572" t="s">
        <v>224</v>
      </c>
      <c r="E80" s="574">
        <f t="shared" si="11"/>
        <v>0.1135407905803196</v>
      </c>
      <c r="F80" s="574">
        <f t="shared" si="12"/>
        <v>5.2316890881913304E-2</v>
      </c>
      <c r="G80" s="574">
        <f t="shared" si="13"/>
        <v>4.1149068322981368E-2</v>
      </c>
      <c r="H80" s="597">
        <f t="shared" si="14"/>
        <v>4.8877146631439897E-2</v>
      </c>
      <c r="I80" s="574">
        <f t="shared" si="15"/>
        <v>3.5714285714285712E-2</v>
      </c>
      <c r="J80" s="574">
        <f t="shared" si="16"/>
        <v>0.17192484934420418</v>
      </c>
      <c r="K80" s="574">
        <f t="shared" si="17"/>
        <v>6.7912218268090158E-2</v>
      </c>
      <c r="L80" s="574">
        <f t="shared" si="18"/>
        <v>1.5200368493781667E-2</v>
      </c>
      <c r="M80" s="574">
        <f t="shared" si="19"/>
        <v>1.2878937982960175E-2</v>
      </c>
      <c r="N80" s="574">
        <f t="shared" si="20"/>
        <v>1.5309932785660941E-2</v>
      </c>
      <c r="O80" s="592">
        <f t="shared" si="21"/>
        <v>1.0107135637760259E-2</v>
      </c>
      <c r="P80" s="431"/>
      <c r="Q80" s="431"/>
      <c r="R80" s="431"/>
      <c r="S80" s="431"/>
    </row>
    <row r="81" spans="1:19" ht="22.5" customHeight="1">
      <c r="A81" s="4"/>
      <c r="B81" s="4"/>
      <c r="C81" s="4"/>
      <c r="D81" s="310" t="s">
        <v>24</v>
      </c>
      <c r="E81" s="496">
        <f t="shared" ref="E81:O81" si="22">SUM(E75:E80)</f>
        <v>1</v>
      </c>
      <c r="F81" s="497">
        <f t="shared" si="22"/>
        <v>0.99999999999999989</v>
      </c>
      <c r="G81" s="496">
        <f t="shared" si="22"/>
        <v>1</v>
      </c>
      <c r="H81" s="496">
        <f t="shared" si="22"/>
        <v>1</v>
      </c>
      <c r="I81" s="496">
        <f t="shared" si="22"/>
        <v>1.0000000000000002</v>
      </c>
      <c r="J81" s="496">
        <f t="shared" si="22"/>
        <v>1</v>
      </c>
      <c r="K81" s="496">
        <f t="shared" si="22"/>
        <v>1</v>
      </c>
      <c r="L81" s="496">
        <f t="shared" si="22"/>
        <v>1.0000000000000002</v>
      </c>
      <c r="M81" s="496">
        <f t="shared" si="22"/>
        <v>0.99999999999999989</v>
      </c>
      <c r="N81" s="496">
        <f t="shared" si="22"/>
        <v>0.99999999999999989</v>
      </c>
      <c r="O81" s="513">
        <f t="shared" si="22"/>
        <v>1</v>
      </c>
      <c r="P81" s="499"/>
      <c r="Q81" s="499"/>
      <c r="R81" s="499"/>
      <c r="S81" s="499"/>
    </row>
    <row r="82" spans="1:19" ht="15.75" customHeight="1">
      <c r="A82" s="4"/>
      <c r="B82" s="4"/>
      <c r="C82" s="4"/>
      <c r="D82" s="363" t="s">
        <v>286</v>
      </c>
      <c r="E82" s="237"/>
      <c r="F82" s="237"/>
      <c r="G82" s="624"/>
      <c r="H82" s="237"/>
      <c r="I82" s="237"/>
      <c r="J82" s="4"/>
      <c r="K82" s="4"/>
      <c r="L82" s="4"/>
      <c r="M82" s="4"/>
      <c r="N82" s="4"/>
      <c r="O82" s="4"/>
      <c r="P82" s="4"/>
      <c r="Q82" s="4"/>
      <c r="R82" s="4"/>
      <c r="S82" s="4"/>
    </row>
    <row r="83" spans="1:19" ht="34.5" customHeight="1">
      <c r="A83" s="4"/>
      <c r="B83" s="4"/>
      <c r="C83" s="4"/>
      <c r="D83" s="266" t="s">
        <v>210</v>
      </c>
      <c r="E83" s="237"/>
      <c r="F83" s="237"/>
      <c r="G83" s="237"/>
      <c r="H83" s="237"/>
      <c r="I83" s="237"/>
      <c r="J83" s="4"/>
      <c r="K83" s="4"/>
      <c r="L83" s="4"/>
      <c r="M83" s="4"/>
      <c r="N83" s="4"/>
      <c r="O83" s="4"/>
      <c r="P83" s="4"/>
      <c r="Q83" s="4"/>
      <c r="R83" s="4"/>
      <c r="S83" s="4"/>
    </row>
    <row r="84" spans="1:19" ht="34.5" customHeight="1">
      <c r="A84" s="4"/>
      <c r="B84" s="4"/>
      <c r="C84" s="625"/>
      <c r="D84" s="756" t="s">
        <v>1238</v>
      </c>
      <c r="E84" s="724"/>
      <c r="F84" s="724"/>
      <c r="G84" s="724"/>
      <c r="H84" s="724"/>
      <c r="I84" s="724"/>
      <c r="J84" s="724"/>
      <c r="K84" s="724"/>
      <c r="L84" s="724"/>
      <c r="M84" s="724"/>
      <c r="N84" s="724"/>
      <c r="O84" s="724"/>
      <c r="P84" s="610"/>
      <c r="Q84" s="610"/>
      <c r="R84" s="610"/>
      <c r="S84" s="4"/>
    </row>
    <row r="85" spans="1:19" ht="2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</row>
    <row r="86" spans="1:19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</row>
    <row r="87" spans="1:19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</row>
    <row r="88" spans="1:19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</row>
    <row r="89" spans="1:1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</row>
    <row r="90" spans="1:19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</row>
    <row r="91" spans="1:19">
      <c r="A91" s="4"/>
      <c r="B91" s="4"/>
      <c r="C91" s="4"/>
      <c r="D91" s="762"/>
      <c r="E91" s="731"/>
      <c r="F91" s="731"/>
      <c r="G91" s="731"/>
      <c r="H91" s="731"/>
      <c r="I91" s="731"/>
      <c r="J91" s="4"/>
      <c r="K91" s="4"/>
      <c r="L91" s="4"/>
      <c r="M91" s="4"/>
      <c r="N91" s="4"/>
      <c r="O91" s="4"/>
      <c r="P91" s="4"/>
      <c r="Q91" s="4"/>
      <c r="R91" s="4"/>
      <c r="S91" s="4"/>
    </row>
    <row r="92" spans="1:19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</row>
    <row r="93" spans="1:19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</row>
    <row r="94" spans="1:19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</row>
    <row r="95" spans="1:19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</row>
    <row r="96" spans="1:19" ht="16.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</row>
    <row r="97" spans="1:19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</row>
    <row r="98" spans="1:19" ht="36" customHeight="1">
      <c r="A98" s="4"/>
      <c r="B98" s="4"/>
      <c r="C98" s="610"/>
      <c r="D98" s="756" t="s">
        <v>1238</v>
      </c>
      <c r="E98" s="724"/>
      <c r="F98" s="724"/>
      <c r="G98" s="724"/>
      <c r="H98" s="724"/>
      <c r="I98" s="724"/>
      <c r="J98" s="724"/>
      <c r="K98" s="724"/>
      <c r="L98" s="724"/>
      <c r="M98" s="724"/>
      <c r="N98" s="724"/>
      <c r="O98" s="724"/>
      <c r="P98" s="610"/>
      <c r="Q98" s="610"/>
      <c r="R98" s="610"/>
      <c r="S98" s="89"/>
    </row>
    <row r="99" spans="1:19" ht="3.75" customHeight="1">
      <c r="A99" s="4"/>
      <c r="B99" s="4"/>
      <c r="C99" s="4"/>
      <c r="D99" s="62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</row>
    <row r="100" spans="1:19" ht="15.75" customHeight="1">
      <c r="A100" s="4"/>
      <c r="B100" s="4"/>
      <c r="C100" s="4"/>
      <c r="D100" s="636"/>
      <c r="E100" s="637"/>
      <c r="F100" s="637"/>
      <c r="G100" s="89"/>
      <c r="H100" s="637"/>
      <c r="I100" s="637"/>
      <c r="J100" s="637"/>
      <c r="K100" s="637"/>
      <c r="L100" s="142"/>
      <c r="M100" s="142"/>
      <c r="N100" s="142"/>
      <c r="O100" s="142"/>
      <c r="P100" s="142"/>
      <c r="Q100" s="142"/>
      <c r="R100" s="142"/>
      <c r="S100" s="142"/>
    </row>
    <row r="101" spans="1:19" ht="15.75" customHeight="1">
      <c r="A101" s="4"/>
      <c r="B101" s="4"/>
      <c r="C101" s="4"/>
      <c r="D101" s="636"/>
      <c r="E101" s="89"/>
      <c r="F101" s="89"/>
      <c r="G101" s="89"/>
      <c r="H101" s="89"/>
      <c r="I101" s="89"/>
      <c r="J101" s="89"/>
      <c r="K101" s="637"/>
      <c r="L101" s="142"/>
      <c r="M101" s="142"/>
      <c r="N101" s="142"/>
      <c r="O101" s="142"/>
      <c r="P101" s="142"/>
      <c r="Q101" s="142"/>
      <c r="R101" s="142"/>
      <c r="S101" s="142"/>
    </row>
    <row r="102" spans="1:19" ht="15.75" customHeight="1">
      <c r="A102" s="4"/>
      <c r="B102" s="4"/>
      <c r="C102" s="4"/>
      <c r="D102" s="636"/>
      <c r="E102" s="89"/>
      <c r="F102" s="89"/>
      <c r="G102" s="89"/>
      <c r="H102" s="89"/>
      <c r="I102" s="89"/>
      <c r="J102" s="89"/>
      <c r="K102" s="89"/>
      <c r="L102" s="142"/>
      <c r="M102" s="142"/>
      <c r="N102" s="142"/>
      <c r="O102" s="142"/>
      <c r="P102" s="142"/>
      <c r="Q102" s="142"/>
      <c r="R102" s="142"/>
      <c r="S102" s="142"/>
    </row>
    <row r="103" spans="1:19" ht="15.75" customHeight="1">
      <c r="A103" s="4"/>
      <c r="B103" s="4"/>
      <c r="C103" s="4"/>
      <c r="D103" s="636"/>
      <c r="E103" s="89"/>
      <c r="F103" s="89"/>
      <c r="G103" s="89"/>
      <c r="H103" s="89"/>
      <c r="I103" s="89"/>
      <c r="J103" s="89"/>
      <c r="K103" s="89"/>
      <c r="L103" s="142"/>
      <c r="M103" s="142"/>
      <c r="N103" s="142"/>
      <c r="O103" s="142"/>
      <c r="P103" s="142"/>
      <c r="Q103" s="142"/>
      <c r="R103" s="142"/>
      <c r="S103" s="142"/>
    </row>
    <row r="104" spans="1:19" ht="15.75" customHeight="1">
      <c r="A104" s="4"/>
      <c r="B104" s="4"/>
      <c r="C104" s="4"/>
      <c r="D104" s="636"/>
      <c r="E104" s="89"/>
      <c r="F104" s="637"/>
      <c r="G104" s="637"/>
      <c r="H104" s="637"/>
      <c r="I104" s="637"/>
      <c r="J104" s="637"/>
      <c r="K104" s="637"/>
      <c r="L104" s="142"/>
      <c r="M104" s="142"/>
      <c r="N104" s="142"/>
      <c r="O104" s="142"/>
      <c r="P104" s="142"/>
      <c r="Q104" s="142"/>
      <c r="R104" s="142"/>
      <c r="S104" s="142"/>
    </row>
    <row r="105" spans="1:19" ht="15.75" customHeight="1">
      <c r="A105" s="4"/>
      <c r="B105" s="4"/>
      <c r="C105" s="4"/>
      <c r="D105" s="531"/>
      <c r="E105" s="219"/>
      <c r="F105" s="219"/>
      <c r="G105" s="219"/>
      <c r="H105" s="219"/>
      <c r="I105" s="219"/>
      <c r="J105" s="219"/>
      <c r="K105" s="219"/>
      <c r="L105" s="219"/>
      <c r="M105" s="219"/>
      <c r="N105" s="219"/>
      <c r="O105" s="219"/>
      <c r="P105" s="219"/>
      <c r="Q105" s="219"/>
      <c r="R105" s="219"/>
      <c r="S105" s="219"/>
    </row>
    <row r="106" spans="1:19" ht="15.75" customHeight="1">
      <c r="A106" s="4"/>
      <c r="B106" s="4"/>
      <c r="C106" s="4"/>
      <c r="D106" s="636"/>
      <c r="E106" s="89"/>
      <c r="F106" s="89"/>
      <c r="G106" s="89"/>
      <c r="H106" s="89"/>
      <c r="I106" s="89"/>
      <c r="J106" s="89"/>
      <c r="K106" s="89"/>
      <c r="L106" s="142"/>
      <c r="M106" s="142"/>
      <c r="N106" s="142"/>
      <c r="O106" s="142"/>
      <c r="P106" s="142"/>
      <c r="Q106" s="142"/>
      <c r="R106" s="142"/>
      <c r="S106" s="142"/>
    </row>
    <row r="107" spans="1:19" ht="15.75" customHeight="1">
      <c r="A107" s="4"/>
      <c r="B107" s="4"/>
      <c r="C107" s="4"/>
      <c r="D107" s="636"/>
      <c r="E107" s="89"/>
      <c r="F107" s="637"/>
      <c r="G107" s="637"/>
      <c r="H107" s="637"/>
      <c r="I107" s="637"/>
      <c r="J107" s="637"/>
      <c r="K107" s="637"/>
      <c r="L107" s="142"/>
      <c r="M107" s="142"/>
      <c r="N107" s="142"/>
      <c r="O107" s="142"/>
      <c r="P107" s="142"/>
      <c r="Q107" s="142"/>
      <c r="R107" s="142"/>
      <c r="S107" s="142"/>
    </row>
    <row r="108" spans="1:19" ht="15.75" customHeight="1">
      <c r="A108" s="4"/>
      <c r="B108" s="4"/>
      <c r="C108" s="4"/>
      <c r="D108" s="636"/>
      <c r="E108" s="637"/>
      <c r="F108" s="637"/>
      <c r="G108" s="637"/>
      <c r="H108" s="637"/>
      <c r="I108" s="637"/>
      <c r="J108" s="637"/>
      <c r="K108" s="637"/>
      <c r="L108" s="142"/>
      <c r="M108" s="142"/>
      <c r="N108" s="142"/>
      <c r="O108" s="142"/>
      <c r="P108" s="142"/>
      <c r="Q108" s="142"/>
      <c r="R108" s="142"/>
      <c r="S108" s="142"/>
    </row>
    <row r="109" spans="1:19" ht="15.75" customHeight="1">
      <c r="A109" s="4"/>
      <c r="B109" s="4"/>
      <c r="C109" s="4"/>
      <c r="D109" s="636"/>
      <c r="E109" s="89"/>
      <c r="F109" s="89"/>
      <c r="G109" s="89"/>
      <c r="H109" s="89"/>
      <c r="I109" s="89"/>
      <c r="J109" s="89"/>
      <c r="K109" s="89"/>
      <c r="L109" s="142"/>
      <c r="M109" s="142"/>
      <c r="N109" s="142"/>
      <c r="O109" s="142"/>
      <c r="P109" s="142"/>
      <c r="Q109" s="142"/>
      <c r="R109" s="142"/>
      <c r="S109" s="142"/>
    </row>
    <row r="110" spans="1:19" ht="15.75" customHeight="1">
      <c r="A110" s="4"/>
      <c r="B110" s="4"/>
      <c r="C110" s="4"/>
      <c r="D110" s="636"/>
      <c r="E110" s="637"/>
      <c r="F110" s="637"/>
      <c r="G110" s="637"/>
      <c r="H110" s="637"/>
      <c r="I110" s="637"/>
      <c r="J110" s="637"/>
      <c r="K110" s="637"/>
      <c r="L110" s="142"/>
      <c r="M110" s="142"/>
      <c r="N110" s="142"/>
      <c r="O110" s="142"/>
      <c r="P110" s="142"/>
      <c r="Q110" s="142"/>
      <c r="R110" s="142"/>
      <c r="S110" s="142"/>
    </row>
    <row r="111" spans="1:19">
      <c r="A111" s="4"/>
      <c r="B111" s="4"/>
      <c r="C111" s="4"/>
      <c r="D111" s="237"/>
      <c r="E111" s="237"/>
      <c r="F111" s="237"/>
      <c r="G111" s="237"/>
      <c r="H111" s="237"/>
      <c r="I111" s="237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32.25" customHeight="1">
      <c r="A112" s="4"/>
      <c r="B112" s="4"/>
      <c r="C112" s="610"/>
      <c r="D112" s="756" t="s">
        <v>1238</v>
      </c>
      <c r="E112" s="724"/>
      <c r="F112" s="724"/>
      <c r="G112" s="724"/>
      <c r="H112" s="724"/>
      <c r="I112" s="724"/>
      <c r="J112" s="724"/>
      <c r="K112" s="724"/>
      <c r="L112" s="724"/>
      <c r="M112" s="724"/>
      <c r="N112" s="724"/>
      <c r="O112" s="724"/>
      <c r="P112" s="610"/>
      <c r="Q112" s="610"/>
      <c r="R112" s="610"/>
      <c r="S112" s="4"/>
    </row>
    <row r="113" spans="1:19" ht="2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</row>
    <row r="114" spans="1:19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</row>
    <row r="115" spans="1:19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</row>
    <row r="116" spans="1:19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</row>
    <row r="117" spans="1:19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</row>
    <row r="118" spans="1:19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</row>
    <row r="119" spans="1: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</row>
    <row r="120" spans="1:19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</row>
    <row r="121" spans="1:19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</row>
    <row r="122" spans="1:19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</row>
    <row r="123" spans="1:19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</row>
    <row r="124" spans="1:19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</row>
    <row r="125" spans="1:19">
      <c r="A125" s="4"/>
      <c r="B125" s="4"/>
      <c r="C125" s="4"/>
      <c r="D125" s="4"/>
      <c r="E125" s="237"/>
      <c r="F125" s="237"/>
      <c r="G125" s="237"/>
      <c r="H125" s="237"/>
      <c r="I125" s="237"/>
      <c r="J125" s="237"/>
      <c r="K125" s="4"/>
      <c r="L125" s="4"/>
      <c r="M125" s="4"/>
      <c r="N125" s="4"/>
      <c r="O125" s="4"/>
      <c r="P125" s="4"/>
      <c r="Q125" s="4"/>
      <c r="R125" s="4"/>
      <c r="S125" s="4"/>
    </row>
    <row r="126" spans="1:19" ht="16.5" customHeight="1">
      <c r="A126" s="4"/>
      <c r="B126" s="4"/>
      <c r="C126" s="4"/>
      <c r="D126" s="4"/>
      <c r="E126" s="237"/>
      <c r="F126" s="237"/>
      <c r="G126" s="237"/>
      <c r="H126" s="237"/>
      <c r="I126" s="237"/>
      <c r="J126" s="237"/>
      <c r="K126" s="4"/>
      <c r="L126" s="4"/>
      <c r="M126" s="4"/>
      <c r="N126" s="4"/>
      <c r="O126" s="4"/>
      <c r="P126" s="4"/>
      <c r="Q126" s="4"/>
      <c r="R126" s="4"/>
      <c r="S126" s="4"/>
    </row>
    <row r="127" spans="1:19" ht="12.75" customHeight="1">
      <c r="A127" s="4"/>
      <c r="B127" s="4"/>
      <c r="C127" s="4"/>
      <c r="D127" s="4"/>
      <c r="E127" s="237"/>
      <c r="F127" s="237"/>
      <c r="G127" s="237"/>
      <c r="H127" s="237"/>
      <c r="I127" s="237"/>
      <c r="J127" s="237"/>
      <c r="K127" s="4"/>
      <c r="L127" s="4"/>
      <c r="M127" s="4"/>
      <c r="N127" s="4"/>
      <c r="O127" s="4"/>
      <c r="P127" s="4"/>
      <c r="Q127" s="4"/>
      <c r="R127" s="4"/>
      <c r="S127" s="4"/>
    </row>
    <row r="128" spans="1:19" ht="21.75" customHeight="1">
      <c r="A128" s="4"/>
      <c r="B128" s="4"/>
      <c r="C128" s="4"/>
      <c r="D128" s="756" t="s">
        <v>1246</v>
      </c>
      <c r="E128" s="724"/>
      <c r="F128" s="724"/>
      <c r="G128" s="724"/>
      <c r="H128" s="724"/>
      <c r="I128" s="724"/>
      <c r="J128" s="724"/>
      <c r="K128" s="724"/>
      <c r="L128" s="724"/>
      <c r="M128" s="724"/>
      <c r="N128" s="724"/>
      <c r="O128" s="724"/>
      <c r="P128" s="4"/>
      <c r="Q128" s="4"/>
      <c r="R128" s="4"/>
      <c r="S128" s="4"/>
    </row>
    <row r="129" spans="1:19" ht="6" customHeight="1">
      <c r="A129" s="4"/>
      <c r="B129" s="4"/>
      <c r="C129" s="4"/>
      <c r="D129" s="4"/>
      <c r="E129" s="237"/>
      <c r="F129" s="237"/>
      <c r="G129" s="237"/>
      <c r="H129" s="237"/>
      <c r="I129" s="237"/>
      <c r="J129" s="237"/>
      <c r="K129" s="4"/>
      <c r="L129" s="4"/>
      <c r="M129" s="4"/>
      <c r="N129" s="4"/>
      <c r="O129" s="4"/>
      <c r="P129" s="4"/>
      <c r="Q129" s="4"/>
      <c r="R129" s="4"/>
      <c r="S129" s="4"/>
    </row>
    <row r="130" spans="1:19" ht="15.75" customHeight="1">
      <c r="A130" s="4"/>
      <c r="B130" s="4"/>
      <c r="C130" s="4"/>
      <c r="D130" s="752" t="s">
        <v>40</v>
      </c>
      <c r="E130" s="87" t="s">
        <v>41</v>
      </c>
      <c r="F130" s="87" t="s">
        <v>41</v>
      </c>
      <c r="G130" s="87" t="s">
        <v>41</v>
      </c>
      <c r="H130" s="87" t="s">
        <v>41</v>
      </c>
      <c r="I130" s="87" t="s">
        <v>41</v>
      </c>
      <c r="J130" s="87" t="s">
        <v>41</v>
      </c>
      <c r="K130" s="87" t="s">
        <v>41</v>
      </c>
      <c r="L130" s="87" t="s">
        <v>41</v>
      </c>
      <c r="M130" s="87" t="s">
        <v>41</v>
      </c>
      <c r="N130" s="87" t="s">
        <v>41</v>
      </c>
      <c r="O130" s="88" t="s">
        <v>41</v>
      </c>
      <c r="P130" s="4"/>
      <c r="Q130" s="4"/>
      <c r="R130" s="4"/>
      <c r="S130" s="4"/>
    </row>
    <row r="131" spans="1:19" ht="15.75" customHeight="1">
      <c r="A131" s="4"/>
      <c r="B131" s="4"/>
      <c r="C131" s="4"/>
      <c r="D131" s="753"/>
      <c r="E131" s="117">
        <v>2002</v>
      </c>
      <c r="F131" s="117">
        <v>2003</v>
      </c>
      <c r="G131" s="117">
        <v>2004</v>
      </c>
      <c r="H131" s="117">
        <v>2005</v>
      </c>
      <c r="I131" s="117">
        <v>2006</v>
      </c>
      <c r="J131" s="117">
        <v>2007</v>
      </c>
      <c r="K131" s="117">
        <v>2008</v>
      </c>
      <c r="L131" s="117">
        <v>2009</v>
      </c>
      <c r="M131" s="117">
        <v>2010</v>
      </c>
      <c r="N131" s="117">
        <v>2011</v>
      </c>
      <c r="O131" s="118">
        <v>2012</v>
      </c>
      <c r="P131" s="4"/>
      <c r="Q131" s="4"/>
      <c r="R131" s="4"/>
      <c r="S131" s="4"/>
    </row>
    <row r="132" spans="1:19" ht="15" customHeight="1">
      <c r="A132" s="4"/>
      <c r="B132" s="4"/>
      <c r="C132" s="4"/>
      <c r="D132" s="235" t="s">
        <v>278</v>
      </c>
      <c r="E132" s="149">
        <v>706</v>
      </c>
      <c r="F132" s="149">
        <v>789</v>
      </c>
      <c r="G132" s="149">
        <v>770</v>
      </c>
      <c r="H132" s="149">
        <v>873</v>
      </c>
      <c r="I132" s="149">
        <v>784</v>
      </c>
      <c r="J132" s="149">
        <v>1709</v>
      </c>
      <c r="K132" s="149">
        <v>2040</v>
      </c>
      <c r="L132" s="149">
        <v>2693</v>
      </c>
      <c r="M132" s="149">
        <v>3109</v>
      </c>
      <c r="N132" s="149">
        <v>3254</v>
      </c>
      <c r="O132" s="170">
        <v>3079</v>
      </c>
      <c r="P132" s="4"/>
      <c r="Q132" s="4"/>
      <c r="R132" s="4"/>
      <c r="S132" s="4"/>
    </row>
    <row r="133" spans="1:19">
      <c r="A133" s="4"/>
      <c r="B133" s="4"/>
      <c r="C133" s="4"/>
      <c r="D133" s="137" t="s">
        <v>279</v>
      </c>
      <c r="E133" s="187">
        <v>442</v>
      </c>
      <c r="F133" s="187">
        <v>466</v>
      </c>
      <c r="G133" s="187">
        <v>473</v>
      </c>
      <c r="H133" s="187">
        <v>547</v>
      </c>
      <c r="I133" s="187">
        <v>459</v>
      </c>
      <c r="J133" s="187">
        <v>932</v>
      </c>
      <c r="K133" s="187">
        <v>1221</v>
      </c>
      <c r="L133" s="187">
        <v>1638</v>
      </c>
      <c r="M133" s="187">
        <v>1921</v>
      </c>
      <c r="N133" s="187">
        <v>2041</v>
      </c>
      <c r="O133" s="184">
        <v>1806</v>
      </c>
      <c r="P133" s="4"/>
      <c r="Q133" s="4"/>
      <c r="R133" s="4"/>
      <c r="S133" s="4"/>
    </row>
    <row r="134" spans="1:19">
      <c r="A134" s="4"/>
      <c r="B134" s="4"/>
      <c r="C134" s="4"/>
      <c r="D134" s="238" t="s">
        <v>224</v>
      </c>
      <c r="E134" s="239">
        <v>41</v>
      </c>
      <c r="F134" s="239">
        <v>83</v>
      </c>
      <c r="G134" s="239">
        <v>45</v>
      </c>
      <c r="H134" s="239">
        <v>94</v>
      </c>
      <c r="I134" s="239">
        <v>17</v>
      </c>
      <c r="J134" s="239">
        <v>180</v>
      </c>
      <c r="K134" s="239">
        <v>111</v>
      </c>
      <c r="L134" s="239">
        <v>11</v>
      </c>
      <c r="M134" s="239">
        <v>17</v>
      </c>
      <c r="N134" s="239">
        <v>61</v>
      </c>
      <c r="O134" s="265">
        <v>62</v>
      </c>
      <c r="P134" s="4"/>
      <c r="Q134" s="4"/>
      <c r="R134" s="4"/>
      <c r="S134" s="4"/>
    </row>
    <row r="135" spans="1:19" ht="21.75" customHeight="1">
      <c r="A135" s="4"/>
      <c r="B135" s="4"/>
      <c r="C135" s="4"/>
      <c r="D135" s="210" t="s">
        <v>24</v>
      </c>
      <c r="E135" s="215">
        <f t="shared" ref="E135:O135" si="23">SUM(E132:E134)</f>
        <v>1189</v>
      </c>
      <c r="F135" s="215">
        <f t="shared" si="23"/>
        <v>1338</v>
      </c>
      <c r="G135" s="215">
        <f t="shared" si="23"/>
        <v>1288</v>
      </c>
      <c r="H135" s="215">
        <f t="shared" si="23"/>
        <v>1514</v>
      </c>
      <c r="I135" s="215">
        <f t="shared" si="23"/>
        <v>1260</v>
      </c>
      <c r="J135" s="215">
        <f t="shared" si="23"/>
        <v>2821</v>
      </c>
      <c r="K135" s="227">
        <f t="shared" si="23"/>
        <v>3372</v>
      </c>
      <c r="L135" s="215">
        <f t="shared" si="23"/>
        <v>4342</v>
      </c>
      <c r="M135" s="215">
        <f t="shared" si="23"/>
        <v>5047</v>
      </c>
      <c r="N135" s="215">
        <f t="shared" si="23"/>
        <v>5356</v>
      </c>
      <c r="O135" s="218">
        <f t="shared" si="23"/>
        <v>4947</v>
      </c>
      <c r="P135" s="4"/>
      <c r="Q135" s="4"/>
      <c r="R135" s="4"/>
      <c r="S135" s="4"/>
    </row>
    <row r="136" spans="1:19" ht="15.75" customHeight="1">
      <c r="A136" s="4"/>
      <c r="B136" s="4"/>
      <c r="C136" s="4"/>
      <c r="D136" s="363" t="s">
        <v>286</v>
      </c>
      <c r="E136" s="237"/>
      <c r="F136" s="237"/>
      <c r="G136" s="237"/>
      <c r="H136" s="237"/>
      <c r="I136" s="237"/>
      <c r="J136" s="237"/>
      <c r="K136" s="4"/>
      <c r="L136" s="4"/>
      <c r="M136" s="4"/>
      <c r="N136" s="4"/>
      <c r="O136" s="4"/>
      <c r="P136" s="4"/>
      <c r="Q136" s="4"/>
      <c r="R136" s="4"/>
      <c r="S136" s="4"/>
    </row>
    <row r="137" spans="1:19" ht="24.75" customHeight="1">
      <c r="A137" s="4"/>
      <c r="B137" s="4"/>
      <c r="C137" s="4"/>
      <c r="D137" s="266" t="s">
        <v>210</v>
      </c>
      <c r="E137" s="237"/>
      <c r="F137" s="237"/>
      <c r="G137" s="237"/>
      <c r="H137" s="237"/>
      <c r="I137" s="237"/>
      <c r="J137" s="237"/>
      <c r="K137" s="4"/>
      <c r="L137" s="4"/>
      <c r="M137" s="4"/>
      <c r="N137" s="4"/>
      <c r="O137" s="4"/>
      <c r="P137" s="4"/>
      <c r="Q137" s="4"/>
      <c r="R137" s="4"/>
      <c r="S137" s="4"/>
    </row>
    <row r="138" spans="1:19" ht="33" customHeight="1">
      <c r="A138" s="4"/>
      <c r="B138" s="4"/>
      <c r="C138" s="4"/>
      <c r="D138" s="758" t="s">
        <v>1258</v>
      </c>
      <c r="E138" s="724"/>
      <c r="F138" s="724"/>
      <c r="G138" s="724"/>
      <c r="H138" s="724"/>
      <c r="I138" s="724"/>
      <c r="J138" s="724"/>
      <c r="K138" s="724"/>
      <c r="L138" s="724"/>
      <c r="M138" s="724"/>
      <c r="N138" s="724"/>
      <c r="O138" s="724"/>
      <c r="P138" s="610"/>
      <c r="Q138" s="610"/>
      <c r="R138" s="610"/>
      <c r="S138" s="610"/>
    </row>
    <row r="139" spans="1:19" ht="3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</row>
    <row r="140" spans="1:19" ht="43.5" customHeight="1">
      <c r="A140" s="4"/>
      <c r="B140" s="4"/>
      <c r="C140" s="4"/>
      <c r="D140" s="319" t="s">
        <v>276</v>
      </c>
      <c r="E140" s="350" t="s">
        <v>277</v>
      </c>
      <c r="F140" s="350" t="s">
        <v>384</v>
      </c>
      <c r="G140" s="350" t="s">
        <v>385</v>
      </c>
      <c r="H140" s="350" t="s">
        <v>386</v>
      </c>
      <c r="I140" s="352" t="s">
        <v>387</v>
      </c>
      <c r="J140" s="350" t="s">
        <v>390</v>
      </c>
      <c r="K140" s="350" t="s">
        <v>391</v>
      </c>
      <c r="L140" s="350" t="s">
        <v>392</v>
      </c>
      <c r="M140" s="350" t="s">
        <v>393</v>
      </c>
      <c r="N140" s="356" t="s">
        <v>394</v>
      </c>
      <c r="O140" s="357"/>
      <c r="P140" s="357"/>
      <c r="Q140" s="357"/>
      <c r="R140" s="357"/>
      <c r="S140" s="4"/>
    </row>
    <row r="141" spans="1:19" ht="15.75" customHeight="1">
      <c r="A141" s="4"/>
      <c r="B141" s="4"/>
      <c r="C141" s="4"/>
      <c r="D141" s="646" t="s">
        <v>278</v>
      </c>
      <c r="E141" s="467">
        <f t="shared" ref="E141:N141" si="24">(F20-E20)/E20</f>
        <v>0.11756373937677053</v>
      </c>
      <c r="F141" s="467">
        <f t="shared" si="24"/>
        <v>-2.4081115335868188E-2</v>
      </c>
      <c r="G141" s="467">
        <f t="shared" si="24"/>
        <v>0.13376623376623376</v>
      </c>
      <c r="H141" s="493">
        <f t="shared" si="24"/>
        <v>-0.10194730813287514</v>
      </c>
      <c r="I141" s="467">
        <f t="shared" si="24"/>
        <v>1.1798469387755102</v>
      </c>
      <c r="J141" s="467">
        <f t="shared" si="24"/>
        <v>0.19368051492100644</v>
      </c>
      <c r="K141" s="467">
        <f t="shared" si="24"/>
        <v>0.32009803921568625</v>
      </c>
      <c r="L141" s="467">
        <f t="shared" si="24"/>
        <v>0.15447456368362422</v>
      </c>
      <c r="M141" s="467">
        <f t="shared" si="24"/>
        <v>4.6638790607912511E-2</v>
      </c>
      <c r="N141" s="494">
        <f t="shared" si="24"/>
        <v>-5.3779963122311002E-2</v>
      </c>
      <c r="O141" s="659"/>
      <c r="P141" s="659"/>
      <c r="Q141" s="659"/>
      <c r="R141" s="659"/>
      <c r="S141" s="142"/>
    </row>
    <row r="142" spans="1:19" ht="15.75" customHeight="1">
      <c r="A142" s="4"/>
      <c r="B142" s="4"/>
      <c r="C142" s="4"/>
      <c r="D142" s="186" t="s">
        <v>279</v>
      </c>
      <c r="E142" s="409">
        <f t="shared" ref="E142:N142" si="25">(F21-E21)/E21</f>
        <v>5.4298642533936653E-2</v>
      </c>
      <c r="F142" s="409">
        <f t="shared" si="25"/>
        <v>1.5021459227467811E-2</v>
      </c>
      <c r="G142" s="409">
        <f t="shared" si="25"/>
        <v>0.15644820295983086</v>
      </c>
      <c r="H142" s="491">
        <f t="shared" si="25"/>
        <v>-0.16087751371115175</v>
      </c>
      <c r="I142" s="409">
        <f t="shared" si="25"/>
        <v>1.0305010893246187</v>
      </c>
      <c r="J142" s="409">
        <f t="shared" si="25"/>
        <v>0.31008583690987124</v>
      </c>
      <c r="K142" s="409">
        <f t="shared" si="25"/>
        <v>0.34152334152334152</v>
      </c>
      <c r="L142" s="409">
        <f t="shared" si="25"/>
        <v>0.17277167277167277</v>
      </c>
      <c r="M142" s="409">
        <f t="shared" si="25"/>
        <v>6.2467464862051014E-2</v>
      </c>
      <c r="N142" s="413">
        <f t="shared" si="25"/>
        <v>-0.11513963743263106</v>
      </c>
      <c r="O142" s="659"/>
      <c r="P142" s="659"/>
      <c r="Q142" s="659"/>
      <c r="R142" s="659"/>
      <c r="S142" s="142"/>
    </row>
    <row r="143" spans="1:19" ht="16.5" customHeight="1">
      <c r="A143" s="4"/>
      <c r="B143" s="4"/>
      <c r="C143" s="4"/>
      <c r="D143" s="320" t="s">
        <v>224</v>
      </c>
      <c r="E143" s="526">
        <f t="shared" ref="E143:N143" si="26">(F22-E22)/E22</f>
        <v>1.024390243902439</v>
      </c>
      <c r="F143" s="554">
        <f t="shared" si="26"/>
        <v>-0.45783132530120479</v>
      </c>
      <c r="G143" s="554">
        <f t="shared" si="26"/>
        <v>1.0888888888888888</v>
      </c>
      <c r="H143" s="554">
        <f t="shared" si="26"/>
        <v>-0.81914893617021278</v>
      </c>
      <c r="I143" s="554">
        <f t="shared" si="26"/>
        <v>9.5882352941176467</v>
      </c>
      <c r="J143" s="554">
        <f t="shared" si="26"/>
        <v>-0.38333333333333336</v>
      </c>
      <c r="K143" s="554">
        <f t="shared" si="26"/>
        <v>-0.90090090090090091</v>
      </c>
      <c r="L143" s="663">
        <f t="shared" si="26"/>
        <v>0.54545454545454541</v>
      </c>
      <c r="M143" s="663">
        <f t="shared" si="26"/>
        <v>2.5882352941176472</v>
      </c>
      <c r="N143" s="666">
        <f t="shared" si="26"/>
        <v>1.6393442622950821E-2</v>
      </c>
      <c r="O143" s="659"/>
      <c r="P143" s="659"/>
      <c r="Q143" s="659"/>
      <c r="R143" s="659"/>
      <c r="S143" s="142"/>
    </row>
    <row r="144" spans="1:19" ht="21.75" customHeight="1">
      <c r="A144" s="4"/>
      <c r="B144" s="4"/>
      <c r="C144" s="4"/>
      <c r="D144" s="310" t="s">
        <v>1180</v>
      </c>
      <c r="E144" s="444">
        <f t="shared" ref="E144:N144" si="27">(F23-E23)/E23</f>
        <v>0.12531539108494533</v>
      </c>
      <c r="F144" s="458">
        <f t="shared" si="27"/>
        <v>-3.7369207772795218E-2</v>
      </c>
      <c r="G144" s="444">
        <f t="shared" si="27"/>
        <v>0.17546583850931677</v>
      </c>
      <c r="H144" s="444">
        <f t="shared" si="27"/>
        <v>-0.16776750330250992</v>
      </c>
      <c r="I144" s="470">
        <f t="shared" si="27"/>
        <v>1.2388888888888889</v>
      </c>
      <c r="J144" s="444">
        <f t="shared" si="27"/>
        <v>0.19532080822403403</v>
      </c>
      <c r="K144" s="444">
        <f t="shared" si="27"/>
        <v>0.28766310794780547</v>
      </c>
      <c r="L144" s="584">
        <f t="shared" si="27"/>
        <v>0.16236757254721326</v>
      </c>
      <c r="M144" s="584">
        <f t="shared" si="27"/>
        <v>6.1224489795918366E-2</v>
      </c>
      <c r="N144" s="477">
        <f t="shared" si="27"/>
        <v>-7.6362957430918602E-2</v>
      </c>
      <c r="O144" s="478"/>
      <c r="P144" s="478"/>
      <c r="Q144" s="478"/>
      <c r="R144" s="478"/>
      <c r="S144" s="115"/>
    </row>
    <row r="145" spans="1:19" ht="15.75" customHeight="1">
      <c r="A145" s="4"/>
      <c r="B145" s="4"/>
      <c r="C145" s="4"/>
      <c r="D145" s="363" t="s">
        <v>286</v>
      </c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</row>
    <row r="146" spans="1:19" ht="23.25" customHeight="1">
      <c r="A146" s="4"/>
      <c r="B146" s="4"/>
      <c r="C146" s="4"/>
      <c r="D146" s="266" t="s">
        <v>210</v>
      </c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</row>
    <row r="147" spans="1:19" ht="33.75" customHeight="1">
      <c r="A147" s="4"/>
      <c r="B147" s="4"/>
      <c r="C147" s="4"/>
      <c r="D147" s="758" t="s">
        <v>1266</v>
      </c>
      <c r="E147" s="724"/>
      <c r="F147" s="724"/>
      <c r="G147" s="724"/>
      <c r="H147" s="724"/>
      <c r="I147" s="724"/>
      <c r="J147" s="724"/>
      <c r="K147" s="724"/>
      <c r="L147" s="724"/>
      <c r="M147" s="724"/>
      <c r="N147" s="724"/>
      <c r="O147" s="677"/>
      <c r="P147" s="610"/>
      <c r="Q147" s="610"/>
      <c r="R147" s="610"/>
      <c r="S147" s="610"/>
    </row>
    <row r="148" spans="1:19" ht="3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689"/>
      <c r="L148" s="4"/>
      <c r="M148" s="4"/>
      <c r="N148" s="4"/>
      <c r="O148" s="4"/>
      <c r="P148" s="4"/>
      <c r="Q148" s="4"/>
      <c r="R148" s="4"/>
      <c r="S148" s="4"/>
    </row>
    <row r="149" spans="1:19" ht="19.5" customHeight="1">
      <c r="A149" s="4"/>
      <c r="B149" s="4"/>
      <c r="C149" s="4"/>
      <c r="D149" s="752" t="s">
        <v>40</v>
      </c>
      <c r="E149" s="87" t="s">
        <v>41</v>
      </c>
      <c r="F149" s="87" t="s">
        <v>41</v>
      </c>
      <c r="G149" s="87" t="s">
        <v>41</v>
      </c>
      <c r="H149" s="87" t="s">
        <v>41</v>
      </c>
      <c r="I149" s="87" t="s">
        <v>41</v>
      </c>
      <c r="J149" s="87" t="s">
        <v>41</v>
      </c>
      <c r="K149" s="87" t="s">
        <v>41</v>
      </c>
      <c r="L149" s="87" t="s">
        <v>41</v>
      </c>
      <c r="M149" s="87" t="s">
        <v>41</v>
      </c>
      <c r="N149" s="87" t="s">
        <v>41</v>
      </c>
      <c r="O149" s="88" t="s">
        <v>41</v>
      </c>
      <c r="P149" s="89"/>
      <c r="Q149" s="89"/>
      <c r="R149" s="89"/>
      <c r="S149" s="89"/>
    </row>
    <row r="150" spans="1:19" ht="16.5" customHeight="1">
      <c r="A150" s="4"/>
      <c r="B150" s="4"/>
      <c r="C150" s="4"/>
      <c r="D150" s="753"/>
      <c r="E150" s="117">
        <v>2002</v>
      </c>
      <c r="F150" s="117">
        <v>2003</v>
      </c>
      <c r="G150" s="117">
        <v>2004</v>
      </c>
      <c r="H150" s="117">
        <v>2005</v>
      </c>
      <c r="I150" s="117">
        <v>2006</v>
      </c>
      <c r="J150" s="117">
        <v>2007</v>
      </c>
      <c r="K150" s="117">
        <v>2008</v>
      </c>
      <c r="L150" s="117">
        <v>2009</v>
      </c>
      <c r="M150" s="117">
        <v>2010</v>
      </c>
      <c r="N150" s="117">
        <v>2011</v>
      </c>
      <c r="O150" s="118">
        <v>2012</v>
      </c>
      <c r="P150" s="89"/>
      <c r="Q150" s="89"/>
      <c r="R150" s="89"/>
      <c r="S150" s="89"/>
    </row>
    <row r="151" spans="1:19" ht="15" customHeight="1">
      <c r="A151" s="4"/>
      <c r="B151" s="4"/>
      <c r="C151" s="4"/>
      <c r="D151" s="646" t="s">
        <v>278</v>
      </c>
      <c r="E151" s="467">
        <f t="shared" ref="E151:E153" si="28">E20/$E$23</f>
        <v>0.59377628259041215</v>
      </c>
      <c r="F151" s="467">
        <f t="shared" ref="F151:F153" si="29">F20/$F$23</f>
        <v>0.58968609865470856</v>
      </c>
      <c r="G151" s="467">
        <f t="shared" ref="G151:G153" si="30">G20/$G$23</f>
        <v>0.59782608695652173</v>
      </c>
      <c r="H151" s="493">
        <f t="shared" ref="H151:H153" si="31">H20/$H$23</f>
        <v>0.57661822985468958</v>
      </c>
      <c r="I151" s="467">
        <f t="shared" ref="I151:I153" si="32">I20/$I$23</f>
        <v>0.62222222222222223</v>
      </c>
      <c r="J151" s="467">
        <f t="shared" ref="J151:J153" si="33">J20/$J$23</f>
        <v>0.60581354129741227</v>
      </c>
      <c r="K151" s="467">
        <f t="shared" ref="K151:K153" si="34">K20/$K$23</f>
        <v>0.604982206405694</v>
      </c>
      <c r="L151" s="467">
        <f t="shared" ref="L151:L153" si="35">L20/$L$23</f>
        <v>0.62022109626900046</v>
      </c>
      <c r="M151" s="467">
        <f t="shared" ref="M151:M153" si="36">M20/$M$23</f>
        <v>0.61600951060035669</v>
      </c>
      <c r="N151" s="467">
        <f t="shared" ref="N151:N153" si="37">N20/$N$23</f>
        <v>0.60754294249439877</v>
      </c>
      <c r="O151" s="494">
        <f t="shared" ref="O151:O153" si="38">O20/$O$23</f>
        <v>0.62239741257327674</v>
      </c>
      <c r="P151" s="431"/>
      <c r="Q151" s="431"/>
      <c r="R151" s="431"/>
      <c r="S151" s="431"/>
    </row>
    <row r="152" spans="1:19">
      <c r="A152" s="4"/>
      <c r="B152" s="4"/>
      <c r="C152" s="4"/>
      <c r="D152" s="186" t="s">
        <v>279</v>
      </c>
      <c r="E152" s="409">
        <f t="shared" si="28"/>
        <v>0.37174095878889823</v>
      </c>
      <c r="F152" s="409">
        <f t="shared" si="29"/>
        <v>0.34828101644245141</v>
      </c>
      <c r="G152" s="409">
        <f t="shared" si="30"/>
        <v>0.36723602484472051</v>
      </c>
      <c r="H152" s="491">
        <f t="shared" si="31"/>
        <v>0.36129458388375163</v>
      </c>
      <c r="I152" s="409">
        <f t="shared" si="32"/>
        <v>0.36428571428571427</v>
      </c>
      <c r="J152" s="409">
        <f t="shared" si="33"/>
        <v>0.33037929812123362</v>
      </c>
      <c r="K152" s="409">
        <f t="shared" si="34"/>
        <v>0.36209964412811391</v>
      </c>
      <c r="L152" s="409">
        <f t="shared" si="35"/>
        <v>0.3772455089820359</v>
      </c>
      <c r="M152" s="409">
        <f t="shared" si="36"/>
        <v>0.3806221517733307</v>
      </c>
      <c r="N152" s="409">
        <f t="shared" si="37"/>
        <v>0.38106796116504854</v>
      </c>
      <c r="O152" s="413">
        <f t="shared" si="38"/>
        <v>0.36506973923590053</v>
      </c>
      <c r="P152" s="431"/>
      <c r="Q152" s="431"/>
      <c r="R152" s="431"/>
      <c r="S152" s="431"/>
    </row>
    <row r="153" spans="1:19" ht="15.75" customHeight="1">
      <c r="A153" s="4"/>
      <c r="B153" s="4"/>
      <c r="C153" s="4"/>
      <c r="D153" s="320" t="s">
        <v>224</v>
      </c>
      <c r="E153" s="526">
        <f t="shared" si="28"/>
        <v>3.4482758620689655E-2</v>
      </c>
      <c r="F153" s="554">
        <f t="shared" si="29"/>
        <v>6.2032884902840063E-2</v>
      </c>
      <c r="G153" s="554">
        <f t="shared" si="30"/>
        <v>3.4937888198757761E-2</v>
      </c>
      <c r="H153" s="554">
        <f t="shared" si="31"/>
        <v>6.2087186261558784E-2</v>
      </c>
      <c r="I153" s="554">
        <f t="shared" si="32"/>
        <v>1.3492063492063493E-2</v>
      </c>
      <c r="J153" s="554">
        <f t="shared" si="33"/>
        <v>6.3807160581354133E-2</v>
      </c>
      <c r="K153" s="554">
        <f t="shared" si="34"/>
        <v>3.2918149466192169E-2</v>
      </c>
      <c r="L153" s="554">
        <f t="shared" si="35"/>
        <v>2.5333947489636112E-3</v>
      </c>
      <c r="M153" s="554">
        <f t="shared" si="36"/>
        <v>3.3683376263126609E-3</v>
      </c>
      <c r="N153" s="554">
        <f t="shared" si="37"/>
        <v>1.1389096340552652E-2</v>
      </c>
      <c r="O153" s="666">
        <f t="shared" si="38"/>
        <v>1.2532848190822721E-2</v>
      </c>
      <c r="P153" s="431"/>
      <c r="Q153" s="431"/>
      <c r="R153" s="431"/>
      <c r="S153" s="431"/>
    </row>
    <row r="154" spans="1:19" ht="21.75" customHeight="1">
      <c r="A154" s="4"/>
      <c r="B154" s="4"/>
      <c r="C154" s="4"/>
      <c r="D154" s="310" t="s">
        <v>24</v>
      </c>
      <c r="E154" s="496">
        <f t="shared" ref="E154:O154" si="39">SUM(E151:E153)</f>
        <v>1</v>
      </c>
      <c r="F154" s="497">
        <f t="shared" si="39"/>
        <v>1</v>
      </c>
      <c r="G154" s="496">
        <f t="shared" si="39"/>
        <v>1</v>
      </c>
      <c r="H154" s="496">
        <f t="shared" si="39"/>
        <v>0.99999999999999989</v>
      </c>
      <c r="I154" s="496">
        <f t="shared" si="39"/>
        <v>1</v>
      </c>
      <c r="J154" s="496">
        <f t="shared" si="39"/>
        <v>1</v>
      </c>
      <c r="K154" s="496">
        <f t="shared" si="39"/>
        <v>1</v>
      </c>
      <c r="L154" s="496">
        <f t="shared" si="39"/>
        <v>1</v>
      </c>
      <c r="M154" s="496">
        <f t="shared" si="39"/>
        <v>1</v>
      </c>
      <c r="N154" s="496">
        <f t="shared" si="39"/>
        <v>0.99999999999999989</v>
      </c>
      <c r="O154" s="513">
        <f t="shared" si="39"/>
        <v>1</v>
      </c>
      <c r="P154" s="499"/>
      <c r="Q154" s="499"/>
      <c r="R154" s="499"/>
      <c r="S154" s="499"/>
    </row>
    <row r="155" spans="1:19" ht="15.75" customHeight="1">
      <c r="A155" s="4"/>
      <c r="B155" s="4"/>
      <c r="C155" s="4"/>
      <c r="D155" s="363" t="s">
        <v>286</v>
      </c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</row>
    <row r="156" spans="1:19">
      <c r="A156" s="4"/>
      <c r="B156" s="4"/>
      <c r="C156" s="4"/>
      <c r="D156" s="266" t="s">
        <v>210</v>
      </c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</row>
    <row r="157" spans="1:19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</row>
    <row r="158" spans="1:19" ht="21.75" customHeight="1">
      <c r="A158" s="4"/>
      <c r="B158" s="4"/>
      <c r="C158" s="4"/>
      <c r="D158" s="757" t="s">
        <v>1269</v>
      </c>
      <c r="E158" s="724"/>
      <c r="F158" s="724"/>
      <c r="G158" s="724"/>
      <c r="H158" s="724"/>
      <c r="I158" s="724"/>
      <c r="J158" s="724"/>
      <c r="K158" s="724"/>
      <c r="L158" s="724"/>
      <c r="M158" s="724"/>
      <c r="N158" s="724"/>
      <c r="O158" s="724"/>
      <c r="P158" s="4"/>
      <c r="Q158" s="4"/>
      <c r="R158" s="4"/>
      <c r="S158" s="4"/>
    </row>
    <row r="159" spans="1:19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</row>
    <row r="160" spans="1:19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</row>
    <row r="161" spans="1:19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</row>
    <row r="162" spans="1:19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</row>
    <row r="163" spans="1:19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</row>
    <row r="164" spans="1:19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</row>
    <row r="165" spans="1:19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</row>
    <row r="166" spans="1:19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</row>
    <row r="167" spans="1:19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</row>
    <row r="168" spans="1:19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</row>
    <row r="169" spans="1:1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</row>
    <row r="170" spans="1:19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</row>
    <row r="171" spans="1:19" ht="19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</row>
    <row r="172" spans="1:19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</row>
    <row r="173" spans="1:19" ht="21.75" customHeight="1">
      <c r="A173" s="4"/>
      <c r="B173" s="4"/>
      <c r="C173" s="4"/>
      <c r="D173" s="756" t="s">
        <v>1271</v>
      </c>
      <c r="E173" s="724"/>
      <c r="F173" s="724"/>
      <c r="G173" s="724"/>
      <c r="H173" s="724"/>
      <c r="I173" s="724"/>
      <c r="J173" s="724"/>
      <c r="K173" s="724"/>
      <c r="L173" s="724"/>
      <c r="M173" s="724"/>
      <c r="N173" s="724"/>
      <c r="O173" s="724"/>
      <c r="P173" s="4"/>
      <c r="Q173" s="4"/>
      <c r="R173" s="4"/>
      <c r="S173" s="4"/>
    </row>
    <row r="174" spans="1:19" ht="6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</row>
    <row r="175" spans="1:19" ht="15.75" customHeight="1">
      <c r="A175" s="4"/>
      <c r="B175" s="4"/>
      <c r="C175" s="4"/>
      <c r="D175" s="752" t="s">
        <v>40</v>
      </c>
      <c r="E175" s="87" t="s">
        <v>41</v>
      </c>
      <c r="F175" s="87" t="s">
        <v>41</v>
      </c>
      <c r="G175" s="87" t="s">
        <v>41</v>
      </c>
      <c r="H175" s="87" t="s">
        <v>41</v>
      </c>
      <c r="I175" s="87" t="s">
        <v>41</v>
      </c>
      <c r="J175" s="87" t="s">
        <v>41</v>
      </c>
      <c r="K175" s="87" t="s">
        <v>41</v>
      </c>
      <c r="L175" s="87" t="s">
        <v>41</v>
      </c>
      <c r="M175" s="87" t="s">
        <v>41</v>
      </c>
      <c r="N175" s="87" t="s">
        <v>41</v>
      </c>
      <c r="O175" s="88" t="s">
        <v>41</v>
      </c>
      <c r="P175" s="4"/>
      <c r="Q175" s="4"/>
      <c r="R175" s="4"/>
      <c r="S175" s="4"/>
    </row>
    <row r="176" spans="1:19" ht="15.75" customHeight="1">
      <c r="A176" s="4"/>
      <c r="B176" s="4"/>
      <c r="C176" s="4"/>
      <c r="D176" s="753"/>
      <c r="E176" s="117">
        <v>2002</v>
      </c>
      <c r="F176" s="117">
        <v>2003</v>
      </c>
      <c r="G176" s="117">
        <v>2004</v>
      </c>
      <c r="H176" s="117">
        <v>2005</v>
      </c>
      <c r="I176" s="117">
        <v>2006</v>
      </c>
      <c r="J176" s="117">
        <v>2007</v>
      </c>
      <c r="K176" s="117">
        <v>2008</v>
      </c>
      <c r="L176" s="117">
        <v>2009</v>
      </c>
      <c r="M176" s="117">
        <v>2010</v>
      </c>
      <c r="N176" s="117">
        <v>2011</v>
      </c>
      <c r="O176" s="118">
        <v>2012</v>
      </c>
      <c r="P176" s="4"/>
      <c r="Q176" s="4"/>
      <c r="R176" s="4"/>
      <c r="S176" s="4"/>
    </row>
    <row r="177" spans="1:19" ht="15" customHeight="1">
      <c r="A177" s="4"/>
      <c r="B177" s="4"/>
      <c r="C177" s="4"/>
      <c r="D177" s="235" t="s">
        <v>281</v>
      </c>
      <c r="E177" s="149">
        <v>1153</v>
      </c>
      <c r="F177" s="149">
        <v>1251</v>
      </c>
      <c r="G177" s="149">
        <v>1241</v>
      </c>
      <c r="H177" s="149">
        <v>1426</v>
      </c>
      <c r="I177" s="149">
        <v>1215</v>
      </c>
      <c r="J177" s="149">
        <v>2645</v>
      </c>
      <c r="K177" s="149">
        <v>3222</v>
      </c>
      <c r="L177" s="149">
        <v>4266</v>
      </c>
      <c r="M177" s="149">
        <v>4924</v>
      </c>
      <c r="N177" s="149">
        <v>5278</v>
      </c>
      <c r="O177" s="170">
        <v>4887</v>
      </c>
      <c r="P177" s="4"/>
      <c r="Q177" s="4"/>
      <c r="R177" s="4"/>
      <c r="S177" s="4"/>
    </row>
    <row r="178" spans="1:19">
      <c r="A178" s="4"/>
      <c r="B178" s="4"/>
      <c r="C178" s="4"/>
      <c r="D178" s="137" t="s">
        <v>282</v>
      </c>
      <c r="E178" s="187">
        <v>16</v>
      </c>
      <c r="F178" s="187">
        <v>43</v>
      </c>
      <c r="G178" s="187">
        <v>23</v>
      </c>
      <c r="H178" s="187">
        <v>30</v>
      </c>
      <c r="I178" s="187">
        <v>31</v>
      </c>
      <c r="J178" s="187">
        <v>71</v>
      </c>
      <c r="K178" s="187">
        <v>68</v>
      </c>
      <c r="L178" s="187">
        <v>74</v>
      </c>
      <c r="M178" s="187">
        <v>116</v>
      </c>
      <c r="N178" s="187">
        <v>67</v>
      </c>
      <c r="O178" s="184">
        <v>52</v>
      </c>
      <c r="P178" s="4"/>
      <c r="Q178" s="4"/>
      <c r="R178" s="4"/>
      <c r="S178" s="4"/>
    </row>
    <row r="179" spans="1:19">
      <c r="A179" s="4"/>
      <c r="B179" s="4"/>
      <c r="C179" s="4"/>
      <c r="D179" s="238" t="s">
        <v>224</v>
      </c>
      <c r="E179" s="239">
        <v>20</v>
      </c>
      <c r="F179" s="239">
        <v>44</v>
      </c>
      <c r="G179" s="239">
        <v>24</v>
      </c>
      <c r="H179" s="239">
        <v>58</v>
      </c>
      <c r="I179" s="239">
        <v>14</v>
      </c>
      <c r="J179" s="239">
        <v>105</v>
      </c>
      <c r="K179" s="239">
        <v>82</v>
      </c>
      <c r="L179" s="239">
        <v>2</v>
      </c>
      <c r="M179" s="239">
        <v>7</v>
      </c>
      <c r="N179" s="239">
        <v>11</v>
      </c>
      <c r="O179" s="265">
        <v>8</v>
      </c>
      <c r="P179" s="4"/>
      <c r="Q179" s="4"/>
      <c r="R179" s="4"/>
      <c r="S179" s="4"/>
    </row>
    <row r="180" spans="1:19" ht="21.75" customHeight="1">
      <c r="A180" s="4"/>
      <c r="B180" s="4"/>
      <c r="C180" s="4"/>
      <c r="D180" s="210" t="s">
        <v>24</v>
      </c>
      <c r="E180" s="215">
        <f t="shared" ref="E180:O180" si="40">SUM(E177:E179)</f>
        <v>1189</v>
      </c>
      <c r="F180" s="227">
        <f t="shared" si="40"/>
        <v>1338</v>
      </c>
      <c r="G180" s="215">
        <f t="shared" si="40"/>
        <v>1288</v>
      </c>
      <c r="H180" s="215">
        <f t="shared" si="40"/>
        <v>1514</v>
      </c>
      <c r="I180" s="215">
        <f t="shared" si="40"/>
        <v>1260</v>
      </c>
      <c r="J180" s="215">
        <f t="shared" si="40"/>
        <v>2821</v>
      </c>
      <c r="K180" s="215">
        <f t="shared" si="40"/>
        <v>3372</v>
      </c>
      <c r="L180" s="215">
        <f t="shared" si="40"/>
        <v>4342</v>
      </c>
      <c r="M180" s="215">
        <f t="shared" si="40"/>
        <v>5047</v>
      </c>
      <c r="N180" s="215">
        <f t="shared" si="40"/>
        <v>5356</v>
      </c>
      <c r="O180" s="218">
        <f t="shared" si="40"/>
        <v>4947</v>
      </c>
      <c r="P180" s="4"/>
      <c r="Q180" s="4"/>
      <c r="R180" s="4"/>
      <c r="S180" s="4"/>
    </row>
    <row r="181" spans="1:19" ht="15.75" customHeight="1">
      <c r="A181" s="4"/>
      <c r="B181" s="4"/>
      <c r="C181" s="4"/>
      <c r="D181" s="363" t="s">
        <v>286</v>
      </c>
      <c r="E181" s="418"/>
      <c r="F181" s="418"/>
      <c r="G181" s="418"/>
      <c r="H181" s="418"/>
      <c r="I181" s="418"/>
      <c r="J181" s="418"/>
      <c r="K181" s="418"/>
      <c r="L181" s="418"/>
      <c r="M181" s="418"/>
      <c r="N181" s="418"/>
      <c r="O181" s="418"/>
      <c r="P181" s="4"/>
      <c r="Q181" s="4"/>
      <c r="R181" s="4"/>
      <c r="S181" s="4"/>
    </row>
    <row r="182" spans="1:19" ht="12.75" customHeight="1">
      <c r="A182" s="4"/>
      <c r="B182" s="4"/>
      <c r="C182" s="4"/>
      <c r="D182" s="266" t="s">
        <v>210</v>
      </c>
      <c r="E182" s="418"/>
      <c r="F182" s="418"/>
      <c r="G182" s="418"/>
      <c r="H182" s="418"/>
      <c r="I182" s="418"/>
      <c r="J182" s="418"/>
      <c r="K182" s="418"/>
      <c r="L182" s="418"/>
      <c r="M182" s="418"/>
      <c r="N182" s="418"/>
      <c r="O182" s="418"/>
      <c r="P182" s="4"/>
      <c r="Q182" s="4"/>
      <c r="R182" s="4"/>
      <c r="S182" s="4"/>
    </row>
    <row r="183" spans="1:19" ht="1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</row>
    <row r="184" spans="1:19" ht="34.5" customHeight="1">
      <c r="A184" s="4"/>
      <c r="B184" s="4"/>
      <c r="C184" s="4"/>
      <c r="D184" s="758" t="s">
        <v>1274</v>
      </c>
      <c r="E184" s="724"/>
      <c r="F184" s="724"/>
      <c r="G184" s="724"/>
      <c r="H184" s="724"/>
      <c r="I184" s="724"/>
      <c r="J184" s="724"/>
      <c r="K184" s="724"/>
      <c r="L184" s="724"/>
      <c r="M184" s="724"/>
      <c r="N184" s="724"/>
      <c r="O184" s="724"/>
      <c r="P184" s="610"/>
      <c r="Q184" s="610"/>
      <c r="R184" s="610"/>
      <c r="S184" s="610"/>
    </row>
    <row r="185" spans="1:19" ht="3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</row>
    <row r="186" spans="1:19" ht="41.25" customHeight="1">
      <c r="A186" s="4"/>
      <c r="B186" s="4"/>
      <c r="C186" s="4"/>
      <c r="D186" s="319" t="s">
        <v>276</v>
      </c>
      <c r="E186" s="350" t="s">
        <v>277</v>
      </c>
      <c r="F186" s="350" t="s">
        <v>384</v>
      </c>
      <c r="G186" s="350" t="s">
        <v>385</v>
      </c>
      <c r="H186" s="350" t="s">
        <v>386</v>
      </c>
      <c r="I186" s="352" t="s">
        <v>387</v>
      </c>
      <c r="J186" s="350" t="s">
        <v>390</v>
      </c>
      <c r="K186" s="350" t="s">
        <v>391</v>
      </c>
      <c r="L186" s="350" t="s">
        <v>392</v>
      </c>
      <c r="M186" s="350" t="s">
        <v>393</v>
      </c>
      <c r="N186" s="356" t="s">
        <v>394</v>
      </c>
      <c r="O186" s="357"/>
      <c r="P186" s="357"/>
      <c r="Q186" s="357"/>
      <c r="R186" s="357"/>
      <c r="S186" s="4"/>
    </row>
    <row r="187" spans="1:19" ht="15.75" customHeight="1">
      <c r="A187" s="4"/>
      <c r="B187" s="4"/>
      <c r="C187" s="4"/>
      <c r="D187" s="646" t="s">
        <v>281</v>
      </c>
      <c r="E187" s="467">
        <f t="shared" ref="E187:N187" si="41">(F25-E25)/E25</f>
        <v>8.4995663486556808E-2</v>
      </c>
      <c r="F187" s="467">
        <f t="shared" si="41"/>
        <v>-7.9936051159072742E-3</v>
      </c>
      <c r="G187" s="467">
        <f t="shared" si="41"/>
        <v>0.14907332796132153</v>
      </c>
      <c r="H187" s="493">
        <f t="shared" si="41"/>
        <v>-0.1479663394109397</v>
      </c>
      <c r="I187" s="467">
        <f t="shared" si="41"/>
        <v>1.176954732510288</v>
      </c>
      <c r="J187" s="467">
        <f t="shared" si="41"/>
        <v>0.21814744801512287</v>
      </c>
      <c r="K187" s="467">
        <f t="shared" si="41"/>
        <v>0.32402234636871508</v>
      </c>
      <c r="L187" s="467">
        <f t="shared" si="41"/>
        <v>0.15424285044538208</v>
      </c>
      <c r="M187" s="467">
        <f t="shared" si="41"/>
        <v>7.18927701056052E-2</v>
      </c>
      <c r="N187" s="494">
        <f t="shared" si="41"/>
        <v>-7.4081091322470635E-2</v>
      </c>
      <c r="O187" s="495"/>
      <c r="P187" s="495"/>
      <c r="Q187" s="495"/>
      <c r="R187" s="495"/>
      <c r="S187" s="142"/>
    </row>
    <row r="188" spans="1:19" ht="15.75" customHeight="1">
      <c r="A188" s="4"/>
      <c r="B188" s="4"/>
      <c r="C188" s="4"/>
      <c r="D188" s="186" t="s">
        <v>282</v>
      </c>
      <c r="E188" s="409">
        <f t="shared" ref="E188:N188" si="42">(F26-E26)/E26</f>
        <v>1.6875</v>
      </c>
      <c r="F188" s="409">
        <f t="shared" si="42"/>
        <v>-0.46511627906976744</v>
      </c>
      <c r="G188" s="409">
        <f t="shared" si="42"/>
        <v>0.30434782608695654</v>
      </c>
      <c r="H188" s="491">
        <f t="shared" si="42"/>
        <v>3.3333333333333333E-2</v>
      </c>
      <c r="I188" s="409">
        <f t="shared" si="42"/>
        <v>1.2903225806451613</v>
      </c>
      <c r="J188" s="409">
        <f t="shared" si="42"/>
        <v>-4.2253521126760563E-2</v>
      </c>
      <c r="K188" s="409">
        <f t="shared" si="42"/>
        <v>8.8235294117647065E-2</v>
      </c>
      <c r="L188" s="409">
        <f t="shared" si="42"/>
        <v>0.56756756756756754</v>
      </c>
      <c r="M188" s="409">
        <f t="shared" si="42"/>
        <v>-0.42241379310344829</v>
      </c>
      <c r="N188" s="413">
        <f t="shared" si="42"/>
        <v>-0.22388059701492538</v>
      </c>
      <c r="O188" s="495"/>
      <c r="P188" s="495"/>
      <c r="Q188" s="495"/>
      <c r="R188" s="495"/>
      <c r="S188" s="142"/>
    </row>
    <row r="189" spans="1:19" ht="16.5" customHeight="1">
      <c r="A189" s="4"/>
      <c r="B189" s="4"/>
      <c r="C189" s="4"/>
      <c r="D189" s="320" t="s">
        <v>224</v>
      </c>
      <c r="E189" s="526">
        <f t="shared" ref="E189:N189" si="43">(F27-E27)/E27</f>
        <v>1.2</v>
      </c>
      <c r="F189" s="554">
        <f t="shared" si="43"/>
        <v>-0.45454545454545453</v>
      </c>
      <c r="G189" s="554">
        <f t="shared" si="43"/>
        <v>1.4166666666666667</v>
      </c>
      <c r="H189" s="554">
        <f t="shared" si="43"/>
        <v>-0.75862068965517238</v>
      </c>
      <c r="I189" s="713">
        <f t="shared" si="43"/>
        <v>6.5</v>
      </c>
      <c r="J189" s="554">
        <f t="shared" si="43"/>
        <v>-0.21904761904761905</v>
      </c>
      <c r="K189" s="554">
        <f t="shared" si="43"/>
        <v>-0.97560975609756095</v>
      </c>
      <c r="L189" s="663">
        <f t="shared" si="43"/>
        <v>2.5</v>
      </c>
      <c r="M189" s="663">
        <f t="shared" si="43"/>
        <v>0.5714285714285714</v>
      </c>
      <c r="N189" s="666">
        <f t="shared" si="43"/>
        <v>-0.27272727272727271</v>
      </c>
      <c r="O189" s="495"/>
      <c r="P189" s="495"/>
      <c r="Q189" s="495"/>
      <c r="R189" s="495"/>
      <c r="S189" s="142"/>
    </row>
    <row r="190" spans="1:19" ht="21.75" customHeight="1">
      <c r="A190" s="4"/>
      <c r="B190" s="4"/>
      <c r="C190" s="4"/>
      <c r="D190" s="310" t="s">
        <v>1180</v>
      </c>
      <c r="E190" s="444">
        <f t="shared" ref="E190:N190" si="44">(F28-E28)/E28</f>
        <v>0.12531539108494533</v>
      </c>
      <c r="F190" s="458">
        <f t="shared" si="44"/>
        <v>-3.7369207772795218E-2</v>
      </c>
      <c r="G190" s="444">
        <f t="shared" si="44"/>
        <v>0.17546583850931677</v>
      </c>
      <c r="H190" s="444">
        <f t="shared" si="44"/>
        <v>-0.16776750330250992</v>
      </c>
      <c r="I190" s="470">
        <f t="shared" si="44"/>
        <v>1.2388888888888889</v>
      </c>
      <c r="J190" s="444">
        <f t="shared" si="44"/>
        <v>0.19532080822403403</v>
      </c>
      <c r="K190" s="444">
        <f t="shared" si="44"/>
        <v>0.28766310794780547</v>
      </c>
      <c r="L190" s="584">
        <f t="shared" si="44"/>
        <v>0.16236757254721326</v>
      </c>
      <c r="M190" s="584">
        <f t="shared" si="44"/>
        <v>6.1224489795918366E-2</v>
      </c>
      <c r="N190" s="477">
        <f t="shared" si="44"/>
        <v>-7.6362957430918602E-2</v>
      </c>
      <c r="O190" s="482"/>
      <c r="P190" s="482"/>
      <c r="Q190" s="482"/>
      <c r="R190" s="482"/>
      <c r="S190" s="219"/>
    </row>
    <row r="191" spans="1:19" ht="15.75" customHeight="1">
      <c r="A191" s="4"/>
      <c r="B191" s="4"/>
      <c r="C191" s="4"/>
      <c r="D191" s="363" t="s">
        <v>286</v>
      </c>
      <c r="E191" s="237"/>
      <c r="F191" s="237"/>
      <c r="G191" s="237"/>
      <c r="H191" s="237"/>
      <c r="I191" s="237"/>
      <c r="J191" s="4"/>
      <c r="K191" s="4"/>
      <c r="L191" s="4"/>
      <c r="M191" s="4"/>
      <c r="N191" s="4"/>
      <c r="O191" s="4"/>
      <c r="P191" s="4"/>
      <c r="Q191" s="4"/>
      <c r="R191" s="4"/>
      <c r="S191" s="4"/>
    </row>
    <row r="192" spans="1:19">
      <c r="A192" s="4"/>
      <c r="B192" s="4"/>
      <c r="C192" s="4"/>
      <c r="D192" s="266" t="s">
        <v>210</v>
      </c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</row>
    <row r="193" spans="1:19" ht="20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</row>
    <row r="194" spans="1:19" ht="34.5" customHeight="1">
      <c r="A194" s="4"/>
      <c r="B194" s="4"/>
      <c r="C194" s="4"/>
      <c r="D194" s="756" t="s">
        <v>1276</v>
      </c>
      <c r="E194" s="724"/>
      <c r="F194" s="724"/>
      <c r="G194" s="724"/>
      <c r="H194" s="724"/>
      <c r="I194" s="724"/>
      <c r="J194" s="724"/>
      <c r="K194" s="724"/>
      <c r="L194" s="724"/>
      <c r="M194" s="724"/>
      <c r="N194" s="724"/>
      <c r="O194" s="724"/>
      <c r="P194" s="610"/>
      <c r="Q194" s="610"/>
      <c r="R194" s="610"/>
      <c r="S194" s="610"/>
    </row>
    <row r="195" spans="1:19" ht="3.75" customHeight="1">
      <c r="A195" s="4"/>
      <c r="B195" s="4"/>
      <c r="C195" s="4"/>
      <c r="D195" s="75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75"/>
      <c r="S195" s="4"/>
    </row>
    <row r="196" spans="1:19" ht="16.5" customHeight="1">
      <c r="A196" s="4"/>
      <c r="B196" s="4"/>
      <c r="C196" s="4"/>
      <c r="D196" s="752" t="s">
        <v>40</v>
      </c>
      <c r="E196" s="87" t="s">
        <v>41</v>
      </c>
      <c r="F196" s="87" t="s">
        <v>41</v>
      </c>
      <c r="G196" s="87" t="s">
        <v>41</v>
      </c>
      <c r="H196" s="87" t="s">
        <v>41</v>
      </c>
      <c r="I196" s="87" t="s">
        <v>41</v>
      </c>
      <c r="J196" s="87" t="s">
        <v>41</v>
      </c>
      <c r="K196" s="87" t="s">
        <v>41</v>
      </c>
      <c r="L196" s="87" t="s">
        <v>41</v>
      </c>
      <c r="M196" s="87" t="s">
        <v>41</v>
      </c>
      <c r="N196" s="87" t="s">
        <v>41</v>
      </c>
      <c r="O196" s="88" t="s">
        <v>41</v>
      </c>
      <c r="P196" s="89"/>
      <c r="Q196" s="89"/>
      <c r="R196" s="89"/>
      <c r="S196" s="89"/>
    </row>
    <row r="197" spans="1:19" ht="16.5" customHeight="1">
      <c r="A197" s="4"/>
      <c r="B197" s="4"/>
      <c r="C197" s="4"/>
      <c r="D197" s="753"/>
      <c r="E197" s="117">
        <v>2002</v>
      </c>
      <c r="F197" s="117">
        <v>2003</v>
      </c>
      <c r="G197" s="117">
        <v>2004</v>
      </c>
      <c r="H197" s="117">
        <v>2005</v>
      </c>
      <c r="I197" s="117">
        <v>2006</v>
      </c>
      <c r="J197" s="117">
        <v>2007</v>
      </c>
      <c r="K197" s="117">
        <v>2008</v>
      </c>
      <c r="L197" s="117">
        <v>2009</v>
      </c>
      <c r="M197" s="117">
        <v>2010</v>
      </c>
      <c r="N197" s="117">
        <v>2011</v>
      </c>
      <c r="O197" s="118">
        <v>2012</v>
      </c>
      <c r="P197" s="89"/>
      <c r="Q197" s="89"/>
      <c r="R197" s="89"/>
      <c r="S197" s="89"/>
    </row>
    <row r="198" spans="1:19" ht="15" customHeight="1">
      <c r="A198" s="4"/>
      <c r="B198" s="4"/>
      <c r="C198" s="4"/>
      <c r="D198" s="646" t="s">
        <v>281</v>
      </c>
      <c r="E198" s="467">
        <f t="shared" ref="E198:E200" si="45">E25/$E$28</f>
        <v>0.96972245584524808</v>
      </c>
      <c r="F198" s="467">
        <f t="shared" ref="F198:F200" si="46">F25/$F$28</f>
        <v>0.93497757847533636</v>
      </c>
      <c r="G198" s="467">
        <f t="shared" ref="G198:G200" si="47">G25/$G$28</f>
        <v>0.96350931677018636</v>
      </c>
      <c r="H198" s="493">
        <f t="shared" ref="H198:H200" si="48">H25/$H$28</f>
        <v>0.94187582562747685</v>
      </c>
      <c r="I198" s="467">
        <f t="shared" ref="I198:I200" si="49">I25/$I$28</f>
        <v>0.9642857142857143</v>
      </c>
      <c r="J198" s="467">
        <f t="shared" ref="J198:J200" si="50">J25/$J$28</f>
        <v>0.93761077632045375</v>
      </c>
      <c r="K198" s="467">
        <f t="shared" ref="K198:K200" si="51">K25/$K$28</f>
        <v>0.95551601423487542</v>
      </c>
      <c r="L198" s="467">
        <f t="shared" ref="L198:L200" si="52">L25/$L$28</f>
        <v>0.98249654537079689</v>
      </c>
      <c r="M198" s="467">
        <f t="shared" ref="M198:M200" si="53">M25/$M$28</f>
        <v>0.97562908658609071</v>
      </c>
      <c r="N198" s="467">
        <f t="shared" ref="N198:N200" si="54">N25/$N$28</f>
        <v>0.9854368932038835</v>
      </c>
      <c r="O198" s="494">
        <f t="shared" ref="O198:O200" si="55">O25/$O$28</f>
        <v>0.98787143723468773</v>
      </c>
      <c r="P198" s="431"/>
      <c r="Q198" s="431"/>
      <c r="R198" s="431"/>
      <c r="S198" s="431"/>
    </row>
    <row r="199" spans="1:19">
      <c r="A199" s="4"/>
      <c r="B199" s="4"/>
      <c r="C199" s="4"/>
      <c r="D199" s="186" t="s">
        <v>282</v>
      </c>
      <c r="E199" s="409">
        <f t="shared" si="45"/>
        <v>1.345668629100084E-2</v>
      </c>
      <c r="F199" s="409">
        <f t="shared" si="46"/>
        <v>3.2137518684603884E-2</v>
      </c>
      <c r="G199" s="409">
        <f t="shared" si="47"/>
        <v>1.7857142857142856E-2</v>
      </c>
      <c r="H199" s="491">
        <f t="shared" si="48"/>
        <v>1.9815059445178335E-2</v>
      </c>
      <c r="I199" s="409">
        <f t="shared" si="49"/>
        <v>2.4603174603174603E-2</v>
      </c>
      <c r="J199" s="409">
        <f t="shared" si="50"/>
        <v>2.5168380007089684E-2</v>
      </c>
      <c r="K199" s="409">
        <f t="shared" si="51"/>
        <v>2.0166073546856466E-2</v>
      </c>
      <c r="L199" s="409">
        <f t="shared" si="52"/>
        <v>1.704283740211884E-2</v>
      </c>
      <c r="M199" s="409">
        <f t="shared" si="53"/>
        <v>2.2983950861898157E-2</v>
      </c>
      <c r="N199" s="409">
        <f t="shared" si="54"/>
        <v>1.2509335324869305E-2</v>
      </c>
      <c r="O199" s="413">
        <f t="shared" si="55"/>
        <v>1.051142106327067E-2</v>
      </c>
      <c r="P199" s="431"/>
      <c r="Q199" s="431"/>
      <c r="R199" s="431"/>
      <c r="S199" s="431"/>
    </row>
    <row r="200" spans="1:19" ht="15.75" customHeight="1">
      <c r="A200" s="4"/>
      <c r="B200" s="4"/>
      <c r="C200" s="4"/>
      <c r="D200" s="320" t="s">
        <v>224</v>
      </c>
      <c r="E200" s="526">
        <f t="shared" si="45"/>
        <v>1.6820857863751051E-2</v>
      </c>
      <c r="F200" s="554">
        <f t="shared" si="46"/>
        <v>3.2884902840059793E-2</v>
      </c>
      <c r="G200" s="554">
        <f t="shared" si="47"/>
        <v>1.8633540372670808E-2</v>
      </c>
      <c r="H200" s="554">
        <f t="shared" si="48"/>
        <v>3.8309114927344783E-2</v>
      </c>
      <c r="I200" s="554">
        <f t="shared" si="49"/>
        <v>1.1111111111111112E-2</v>
      </c>
      <c r="J200" s="554">
        <f t="shared" si="50"/>
        <v>3.7220843672456573E-2</v>
      </c>
      <c r="K200" s="554">
        <f t="shared" si="51"/>
        <v>2.4317912218268092E-2</v>
      </c>
      <c r="L200" s="554">
        <f t="shared" si="52"/>
        <v>4.6061722708429296E-4</v>
      </c>
      <c r="M200" s="554">
        <f t="shared" si="53"/>
        <v>1.3869625520110957E-3</v>
      </c>
      <c r="N200" s="554">
        <f t="shared" si="54"/>
        <v>2.0537714712471995E-3</v>
      </c>
      <c r="O200" s="666">
        <f t="shared" si="55"/>
        <v>1.6171417020416413E-3</v>
      </c>
      <c r="P200" s="431"/>
      <c r="Q200" s="431"/>
      <c r="R200" s="431"/>
      <c r="S200" s="431"/>
    </row>
    <row r="201" spans="1:19" ht="21.75" customHeight="1">
      <c r="A201" s="4"/>
      <c r="B201" s="4"/>
      <c r="C201" s="4"/>
      <c r="D201" s="310" t="s">
        <v>24</v>
      </c>
      <c r="E201" s="496">
        <f t="shared" ref="E201:O201" si="56">SUM(E198:E200)</f>
        <v>1</v>
      </c>
      <c r="F201" s="497">
        <f t="shared" si="56"/>
        <v>1</v>
      </c>
      <c r="G201" s="496">
        <f t="shared" si="56"/>
        <v>1</v>
      </c>
      <c r="H201" s="496">
        <f t="shared" si="56"/>
        <v>1</v>
      </c>
      <c r="I201" s="496">
        <f t="shared" si="56"/>
        <v>1</v>
      </c>
      <c r="J201" s="496">
        <f t="shared" si="56"/>
        <v>1</v>
      </c>
      <c r="K201" s="496">
        <f t="shared" si="56"/>
        <v>1</v>
      </c>
      <c r="L201" s="496">
        <f t="shared" si="56"/>
        <v>1</v>
      </c>
      <c r="M201" s="496">
        <f t="shared" si="56"/>
        <v>1</v>
      </c>
      <c r="N201" s="496">
        <f t="shared" si="56"/>
        <v>1</v>
      </c>
      <c r="O201" s="513">
        <f t="shared" si="56"/>
        <v>1</v>
      </c>
      <c r="P201" s="499"/>
      <c r="Q201" s="499"/>
      <c r="R201" s="499"/>
      <c r="S201" s="499"/>
    </row>
    <row r="202" spans="1:19" ht="15.75" customHeight="1">
      <c r="A202" s="4"/>
      <c r="B202" s="4"/>
      <c r="C202" s="4"/>
      <c r="D202" s="363" t="s">
        <v>286</v>
      </c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</row>
    <row r="203" spans="1:19">
      <c r="A203" s="4"/>
      <c r="B203" s="4"/>
      <c r="C203" s="4"/>
      <c r="D203" s="266" t="s">
        <v>210</v>
      </c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</row>
    <row r="204" spans="1:19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</row>
    <row r="205" spans="1:19" ht="23.25" customHeight="1">
      <c r="A205" s="4"/>
      <c r="B205" s="4"/>
      <c r="C205" s="4"/>
      <c r="D205" s="757" t="s">
        <v>1277</v>
      </c>
      <c r="E205" s="724"/>
      <c r="F205" s="724"/>
      <c r="G205" s="724"/>
      <c r="H205" s="724"/>
      <c r="I205" s="724"/>
      <c r="J205" s="724"/>
      <c r="K205" s="724"/>
      <c r="L205" s="724"/>
      <c r="M205" s="724"/>
      <c r="N205" s="724"/>
      <c r="O205" s="724"/>
      <c r="P205" s="4"/>
      <c r="Q205" s="4"/>
      <c r="R205" s="4"/>
      <c r="S205" s="4"/>
    </row>
    <row r="206" spans="1:19" ht="5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</row>
    <row r="207" spans="1:19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</row>
    <row r="208" spans="1:19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</row>
    <row r="209" spans="1:1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</row>
    <row r="210" spans="1:19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</row>
    <row r="211" spans="1:19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</row>
    <row r="212" spans="1:19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</row>
    <row r="213" spans="1:19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</row>
    <row r="214" spans="1:19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</row>
    <row r="215" spans="1:19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</row>
    <row r="216" spans="1:19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</row>
    <row r="217" spans="1:19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</row>
    <row r="218" spans="1:19" ht="18" customHeight="1">
      <c r="A218" s="4"/>
      <c r="B218" s="4"/>
      <c r="C218" s="4"/>
      <c r="D218" s="485"/>
      <c r="E218" s="485"/>
      <c r="F218" s="485"/>
      <c r="G218" s="485"/>
      <c r="H218" s="485"/>
      <c r="I218" s="485"/>
      <c r="J218" s="485"/>
      <c r="K218" s="485"/>
      <c r="L218" s="485"/>
      <c r="M218" s="485"/>
      <c r="N218" s="485"/>
      <c r="O218" s="485"/>
      <c r="P218" s="4"/>
      <c r="Q218" s="4"/>
      <c r="R218" s="4"/>
      <c r="S218" s="4"/>
    </row>
    <row r="219" spans="1:19">
      <c r="A219" s="4"/>
      <c r="B219" s="4"/>
      <c r="C219" s="4"/>
      <c r="D219" s="454"/>
      <c r="E219" s="454"/>
      <c r="F219" s="454"/>
      <c r="G219" s="732" t="s">
        <v>3</v>
      </c>
      <c r="H219" s="731"/>
      <c r="I219" s="454"/>
      <c r="J219" s="454"/>
      <c r="K219" s="454"/>
      <c r="L219" s="454"/>
      <c r="M219" s="454"/>
      <c r="N219" s="454"/>
      <c r="O219" s="454"/>
      <c r="P219" s="4"/>
      <c r="Q219" s="4"/>
      <c r="R219" s="4"/>
      <c r="S219" s="4"/>
    </row>
    <row r="220" spans="1:19">
      <c r="A220" s="4"/>
      <c r="B220" s="4"/>
      <c r="C220" s="4"/>
      <c r="D220" s="454"/>
      <c r="E220" s="454"/>
      <c r="F220" s="454"/>
      <c r="G220" s="751" t="s">
        <v>4</v>
      </c>
      <c r="H220" s="731"/>
      <c r="I220" s="454"/>
      <c r="J220" s="454"/>
      <c r="K220" s="454"/>
      <c r="L220" s="454"/>
      <c r="M220" s="454"/>
      <c r="N220" s="454"/>
      <c r="O220" s="454"/>
      <c r="P220" s="4"/>
      <c r="Q220" s="4"/>
      <c r="R220" s="4"/>
      <c r="S220" s="4"/>
    </row>
    <row r="221" spans="1:19">
      <c r="A221" s="4"/>
      <c r="B221" s="4"/>
      <c r="C221" s="4"/>
      <c r="D221" s="4"/>
      <c r="E221" s="4"/>
      <c r="F221" s="4"/>
      <c r="G221" s="751" t="s">
        <v>207</v>
      </c>
      <c r="H221" s="731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</row>
    <row r="222" spans="1:19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</row>
    <row r="223" spans="1:19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</row>
    <row r="224" spans="1:19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</row>
    <row r="225" spans="1:19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</row>
    <row r="226" spans="1:19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</row>
    <row r="227" spans="1:19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</row>
    <row r="228" spans="1:19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</row>
    <row r="229" spans="1:1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</row>
    <row r="230" spans="1:19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</row>
    <row r="231" spans="1:19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</row>
    <row r="232" spans="1:19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</row>
    <row r="233" spans="1:19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</row>
    <row r="234" spans="1:19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</row>
    <row r="235" spans="1:19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</row>
    <row r="236" spans="1:19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</row>
    <row r="237" spans="1:19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</row>
    <row r="238" spans="1:19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</row>
    <row r="239" spans="1:1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</row>
    <row r="240" spans="1:19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</row>
    <row r="241" spans="1:19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</row>
    <row r="242" spans="1:19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</row>
    <row r="243" spans="1:19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</row>
    <row r="244" spans="1:19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</row>
    <row r="245" spans="1:19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</row>
    <row r="246" spans="1:19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</row>
    <row r="247" spans="1:19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</row>
    <row r="248" spans="1:19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</row>
    <row r="249" spans="1:1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</row>
    <row r="250" spans="1:19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</row>
    <row r="251" spans="1:19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</row>
    <row r="252" spans="1:19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</row>
    <row r="253" spans="1:19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</row>
    <row r="254" spans="1:19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</row>
    <row r="255" spans="1:19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</row>
    <row r="256" spans="1:19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</row>
    <row r="257" spans="1:19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</row>
    <row r="258" spans="1:19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</row>
    <row r="259" spans="1:1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</row>
    <row r="260" spans="1:19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</row>
    <row r="261" spans="1:19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</row>
    <row r="262" spans="1:19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</row>
    <row r="263" spans="1:19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</row>
    <row r="264" spans="1:19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</row>
    <row r="265" spans="1:19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</row>
    <row r="266" spans="1:19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</row>
    <row r="267" spans="1:19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</row>
    <row r="268" spans="1:19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</row>
    <row r="269" spans="1:1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</row>
    <row r="270" spans="1:19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</row>
    <row r="271" spans="1:19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</row>
    <row r="272" spans="1:19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</row>
    <row r="273" spans="1:19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</row>
    <row r="274" spans="1:19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</row>
    <row r="275" spans="1:19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</row>
    <row r="276" spans="1:19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</row>
    <row r="277" spans="1:19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</row>
    <row r="278" spans="1:19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</row>
    <row r="279" spans="1:1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</row>
    <row r="280" spans="1:19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</row>
    <row r="281" spans="1:19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</row>
    <row r="282" spans="1:19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</row>
    <row r="283" spans="1:19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</row>
    <row r="284" spans="1:19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</row>
    <row r="285" spans="1:19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</row>
    <row r="286" spans="1:19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</row>
    <row r="287" spans="1:19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</row>
    <row r="288" spans="1:19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</row>
    <row r="289" spans="1:1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</row>
    <row r="290" spans="1:19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</row>
    <row r="291" spans="1:19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</row>
    <row r="292" spans="1:19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</row>
    <row r="293" spans="1:19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</row>
    <row r="294" spans="1:19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</row>
    <row r="295" spans="1:19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</row>
    <row r="296" spans="1:19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</row>
    <row r="297" spans="1:19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</row>
    <row r="298" spans="1:19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</row>
    <row r="299" spans="1:1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</row>
    <row r="300" spans="1:19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</row>
    <row r="301" spans="1:19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</row>
    <row r="302" spans="1:19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</row>
    <row r="303" spans="1:19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</row>
    <row r="304" spans="1:19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</row>
    <row r="305" spans="1:19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</row>
    <row r="306" spans="1:19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</row>
    <row r="307" spans="1:19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</row>
    <row r="308" spans="1:19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</row>
    <row r="309" spans="1:1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</row>
    <row r="310" spans="1:19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</row>
    <row r="311" spans="1:19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</row>
    <row r="312" spans="1:19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</row>
    <row r="313" spans="1:19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</row>
    <row r="314" spans="1:19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</row>
    <row r="315" spans="1:19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</row>
    <row r="316" spans="1:19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</row>
    <row r="317" spans="1:19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</row>
    <row r="318" spans="1:19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</row>
    <row r="319" spans="1: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</row>
    <row r="320" spans="1:19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</row>
    <row r="321" spans="1:19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</row>
    <row r="322" spans="1:19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</row>
    <row r="323" spans="1:19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</row>
    <row r="324" spans="1:19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</row>
    <row r="325" spans="1:19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</row>
    <row r="326" spans="1:19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</row>
    <row r="327" spans="1:19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</row>
    <row r="328" spans="1:19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</row>
    <row r="329" spans="1:1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</row>
    <row r="330" spans="1:19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</row>
    <row r="331" spans="1:19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</row>
    <row r="332" spans="1:19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</row>
    <row r="333" spans="1:19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</row>
    <row r="334" spans="1:19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</row>
    <row r="335" spans="1:19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</row>
    <row r="336" spans="1:19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</row>
    <row r="337" spans="1:19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</row>
    <row r="338" spans="1:19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</row>
    <row r="339" spans="1:1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</row>
    <row r="340" spans="1:19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</row>
    <row r="341" spans="1:19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</row>
    <row r="342" spans="1:19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</row>
    <row r="343" spans="1:19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</row>
    <row r="344" spans="1:19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</row>
    <row r="345" spans="1:19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</row>
    <row r="346" spans="1:19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</row>
    <row r="347" spans="1:19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</row>
    <row r="348" spans="1:19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</row>
    <row r="349" spans="1:1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</row>
    <row r="350" spans="1:19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</row>
    <row r="351" spans="1:19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</row>
    <row r="352" spans="1:19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</row>
    <row r="353" spans="1:19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</row>
    <row r="354" spans="1:19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</row>
    <row r="355" spans="1:19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</row>
    <row r="356" spans="1:19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</row>
    <row r="357" spans="1:19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</row>
    <row r="358" spans="1:19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</row>
    <row r="359" spans="1:1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</row>
    <row r="360" spans="1:19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</row>
    <row r="361" spans="1:19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</row>
    <row r="362" spans="1:19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</row>
    <row r="363" spans="1:19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</row>
    <row r="364" spans="1:19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</row>
    <row r="365" spans="1:19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</row>
    <row r="366" spans="1:19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</row>
    <row r="367" spans="1:19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</row>
    <row r="368" spans="1:19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</row>
    <row r="369" spans="1:1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</row>
    <row r="370" spans="1:19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</row>
    <row r="371" spans="1:19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</row>
    <row r="372" spans="1:19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</row>
    <row r="373" spans="1:19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</row>
    <row r="374" spans="1:19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</row>
    <row r="375" spans="1:19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</row>
    <row r="376" spans="1:19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</row>
    <row r="377" spans="1:19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</row>
    <row r="378" spans="1:19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</row>
    <row r="379" spans="1:1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</row>
    <row r="380" spans="1:19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</row>
    <row r="381" spans="1:19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</row>
    <row r="382" spans="1:19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</row>
    <row r="383" spans="1:19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</row>
    <row r="384" spans="1:19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</row>
    <row r="385" spans="1:19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</row>
    <row r="386" spans="1:19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</row>
    <row r="387" spans="1:19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</row>
    <row r="388" spans="1:19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</row>
    <row r="389" spans="1:1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</row>
    <row r="390" spans="1:19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</row>
    <row r="391" spans="1:19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</row>
    <row r="392" spans="1:19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</row>
    <row r="393" spans="1:19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</row>
    <row r="394" spans="1:19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</row>
    <row r="395" spans="1:19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</row>
    <row r="396" spans="1:19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</row>
    <row r="397" spans="1:19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</row>
    <row r="398" spans="1:19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</row>
    <row r="399" spans="1:1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</row>
    <row r="400" spans="1:19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</row>
    <row r="401" spans="1:19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</row>
    <row r="402" spans="1:19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</row>
    <row r="403" spans="1:19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</row>
    <row r="404" spans="1:19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</row>
    <row r="405" spans="1:19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</row>
    <row r="406" spans="1:19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</row>
    <row r="407" spans="1:19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</row>
    <row r="408" spans="1:19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</row>
    <row r="409" spans="1:1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</row>
    <row r="410" spans="1:19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</row>
    <row r="411" spans="1:19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</row>
    <row r="412" spans="1:19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</row>
    <row r="413" spans="1:19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</row>
    <row r="414" spans="1:19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</row>
    <row r="415" spans="1:19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</row>
    <row r="416" spans="1:19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</row>
    <row r="417" spans="1:19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</row>
    <row r="418" spans="1:19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</row>
    <row r="419" spans="1: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</row>
    <row r="420" spans="1:19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</row>
    <row r="421" spans="1:19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</row>
    <row r="422" spans="1:19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</row>
    <row r="423" spans="1:19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</row>
    <row r="424" spans="1:19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</row>
    <row r="425" spans="1:19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</row>
    <row r="426" spans="1:19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</row>
    <row r="427" spans="1:19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</row>
    <row r="428" spans="1:19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</row>
    <row r="429" spans="1:1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</row>
    <row r="430" spans="1:19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</row>
    <row r="431" spans="1:19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</row>
    <row r="432" spans="1:19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</row>
    <row r="433" spans="1:19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</row>
    <row r="434" spans="1:19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</row>
    <row r="435" spans="1:19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</row>
    <row r="436" spans="1:19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</row>
    <row r="437" spans="1:19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</row>
    <row r="438" spans="1:19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</row>
    <row r="439" spans="1:1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</row>
    <row r="440" spans="1:19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</row>
    <row r="441" spans="1:19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</row>
    <row r="442" spans="1:19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</row>
    <row r="443" spans="1:19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</row>
    <row r="444" spans="1:19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</row>
    <row r="445" spans="1:19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</row>
    <row r="446" spans="1:19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</row>
    <row r="447" spans="1:19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</row>
    <row r="448" spans="1:19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</row>
    <row r="449" spans="1:1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</row>
    <row r="450" spans="1:19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</row>
    <row r="451" spans="1:19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</row>
    <row r="452" spans="1:19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</row>
    <row r="453" spans="1:19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</row>
    <row r="454" spans="1:19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</row>
    <row r="455" spans="1:19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</row>
    <row r="456" spans="1:19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</row>
    <row r="457" spans="1:19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</row>
    <row r="458" spans="1:19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</row>
    <row r="459" spans="1:1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</row>
    <row r="460" spans="1:19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</row>
    <row r="461" spans="1:19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</row>
    <row r="462" spans="1:19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</row>
    <row r="463" spans="1:19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</row>
    <row r="464" spans="1:19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</row>
    <row r="465" spans="1:19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</row>
    <row r="466" spans="1:19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</row>
    <row r="467" spans="1:19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</row>
    <row r="468" spans="1:19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</row>
    <row r="469" spans="1:1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</row>
    <row r="470" spans="1:19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</row>
    <row r="471" spans="1:19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</row>
    <row r="472" spans="1:19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</row>
    <row r="473" spans="1:19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</row>
    <row r="474" spans="1:19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</row>
    <row r="475" spans="1:19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</row>
    <row r="476" spans="1:19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</row>
    <row r="477" spans="1:19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</row>
    <row r="478" spans="1:19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</row>
    <row r="479" spans="1:1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</row>
    <row r="480" spans="1:19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</row>
    <row r="481" spans="1:19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</row>
    <row r="482" spans="1:19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</row>
    <row r="483" spans="1:19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</row>
    <row r="484" spans="1:19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</row>
    <row r="485" spans="1:19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</row>
    <row r="486" spans="1:19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</row>
    <row r="487" spans="1:19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</row>
    <row r="488" spans="1:19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</row>
    <row r="489" spans="1:1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</row>
    <row r="490" spans="1:19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</row>
    <row r="491" spans="1:19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</row>
    <row r="492" spans="1:19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</row>
    <row r="493" spans="1:19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</row>
    <row r="494" spans="1:19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</row>
    <row r="495" spans="1:19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</row>
    <row r="496" spans="1:19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</row>
    <row r="497" spans="1:19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</row>
    <row r="498" spans="1:19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</row>
    <row r="499" spans="1:1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</row>
    <row r="500" spans="1:19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</row>
    <row r="501" spans="1:19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</row>
    <row r="502" spans="1:19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</row>
    <row r="503" spans="1:19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</row>
    <row r="504" spans="1:19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</row>
    <row r="505" spans="1:19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</row>
    <row r="506" spans="1:19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</row>
    <row r="507" spans="1:19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</row>
    <row r="508" spans="1:19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</row>
    <row r="509" spans="1:1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</row>
    <row r="510" spans="1:19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</row>
    <row r="511" spans="1:19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</row>
    <row r="512" spans="1:19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</row>
    <row r="513" spans="1:19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</row>
    <row r="514" spans="1:19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</row>
    <row r="515" spans="1:19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</row>
    <row r="516" spans="1:19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</row>
    <row r="517" spans="1:19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</row>
    <row r="518" spans="1:19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</row>
    <row r="519" spans="1: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</row>
    <row r="520" spans="1:19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</row>
    <row r="521" spans="1:19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</row>
    <row r="522" spans="1:19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</row>
    <row r="523" spans="1:19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</row>
    <row r="524" spans="1:19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</row>
    <row r="525" spans="1:19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</row>
    <row r="526" spans="1:19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</row>
    <row r="527" spans="1:19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</row>
    <row r="528" spans="1:19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</row>
    <row r="529" spans="1:1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</row>
    <row r="530" spans="1:19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</row>
    <row r="531" spans="1:19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</row>
    <row r="532" spans="1:19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</row>
    <row r="533" spans="1:19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</row>
    <row r="534" spans="1:19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</row>
    <row r="535" spans="1:19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</row>
    <row r="536" spans="1:19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</row>
    <row r="537" spans="1:19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</row>
    <row r="538" spans="1:19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</row>
    <row r="539" spans="1:1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</row>
    <row r="540" spans="1:19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</row>
    <row r="541" spans="1:19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</row>
    <row r="542" spans="1:19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</row>
    <row r="543" spans="1:19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</row>
    <row r="544" spans="1:19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</row>
    <row r="545" spans="1:19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</row>
    <row r="546" spans="1:19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</row>
    <row r="547" spans="1:19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</row>
    <row r="548" spans="1:19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</row>
    <row r="549" spans="1:1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</row>
    <row r="550" spans="1:19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</row>
    <row r="551" spans="1:19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</row>
    <row r="552" spans="1:19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</row>
    <row r="553" spans="1:19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</row>
    <row r="554" spans="1:19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</row>
    <row r="555" spans="1:19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</row>
    <row r="556" spans="1:19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</row>
    <row r="557" spans="1:19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</row>
    <row r="558" spans="1:19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</row>
    <row r="559" spans="1:1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</row>
    <row r="560" spans="1:19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</row>
    <row r="561" spans="1:19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</row>
    <row r="562" spans="1:19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</row>
    <row r="563" spans="1:19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</row>
    <row r="564" spans="1:19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</row>
    <row r="565" spans="1:19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</row>
    <row r="566" spans="1:19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</row>
    <row r="567" spans="1:19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</row>
    <row r="568" spans="1:19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</row>
    <row r="569" spans="1:1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</row>
    <row r="570" spans="1:19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</row>
    <row r="571" spans="1:19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</row>
    <row r="572" spans="1:19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</row>
    <row r="573" spans="1:19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</row>
    <row r="574" spans="1:19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</row>
    <row r="575" spans="1:19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</row>
    <row r="576" spans="1:19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</row>
    <row r="577" spans="1:19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</row>
    <row r="578" spans="1:19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</row>
    <row r="579" spans="1:1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</row>
    <row r="580" spans="1:19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</row>
    <row r="581" spans="1:19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</row>
    <row r="582" spans="1:19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</row>
    <row r="583" spans="1:19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</row>
    <row r="584" spans="1:19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</row>
    <row r="585" spans="1:19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</row>
    <row r="586" spans="1:19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</row>
    <row r="587" spans="1:19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</row>
    <row r="588" spans="1:19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</row>
    <row r="589" spans="1:1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</row>
    <row r="590" spans="1:19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</row>
    <row r="591" spans="1:19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</row>
    <row r="592" spans="1:19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</row>
    <row r="593" spans="1:19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</row>
    <row r="594" spans="1:19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</row>
    <row r="595" spans="1:19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</row>
    <row r="596" spans="1:19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</row>
    <row r="597" spans="1:19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</row>
    <row r="598" spans="1:19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</row>
    <row r="599" spans="1:1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</row>
    <row r="600" spans="1:19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</row>
    <row r="601" spans="1:19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</row>
    <row r="602" spans="1:19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</row>
    <row r="603" spans="1:19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</row>
    <row r="604" spans="1:19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</row>
    <row r="605" spans="1:19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</row>
    <row r="606" spans="1:19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</row>
    <row r="607" spans="1:19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</row>
    <row r="608" spans="1:19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</row>
    <row r="609" spans="1:1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</row>
    <row r="610" spans="1:19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</row>
    <row r="611" spans="1:19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</row>
    <row r="612" spans="1:19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</row>
    <row r="613" spans="1:19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</row>
    <row r="614" spans="1:19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</row>
    <row r="615" spans="1:19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</row>
    <row r="616" spans="1:19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</row>
    <row r="617" spans="1:19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</row>
    <row r="618" spans="1:19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</row>
    <row r="619" spans="1: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</row>
    <row r="620" spans="1:19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</row>
    <row r="621" spans="1:19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</row>
    <row r="622" spans="1:19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</row>
    <row r="623" spans="1:19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</row>
    <row r="624" spans="1:19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</row>
    <row r="625" spans="1:19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</row>
    <row r="626" spans="1:19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</row>
    <row r="627" spans="1:19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</row>
    <row r="628" spans="1:19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</row>
    <row r="629" spans="1:1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</row>
    <row r="630" spans="1:19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</row>
    <row r="631" spans="1:19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</row>
    <row r="632" spans="1:19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</row>
    <row r="633" spans="1:19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</row>
    <row r="634" spans="1:19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</row>
    <row r="635" spans="1:19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</row>
    <row r="636" spans="1:19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</row>
    <row r="637" spans="1:19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</row>
    <row r="638" spans="1:19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</row>
    <row r="639" spans="1:1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</row>
    <row r="640" spans="1:19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</row>
    <row r="641" spans="1:19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</row>
    <row r="642" spans="1:19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</row>
    <row r="643" spans="1:19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</row>
    <row r="644" spans="1:19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</row>
    <row r="645" spans="1:19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</row>
    <row r="646" spans="1:19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</row>
    <row r="647" spans="1:19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</row>
    <row r="648" spans="1:19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</row>
    <row r="649" spans="1:1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</row>
    <row r="650" spans="1:19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</row>
    <row r="651" spans="1:19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</row>
    <row r="652" spans="1:19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</row>
    <row r="653" spans="1:19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</row>
    <row r="654" spans="1:19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</row>
    <row r="655" spans="1:19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</row>
    <row r="656" spans="1:19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</row>
    <row r="657" spans="1:19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</row>
    <row r="658" spans="1:19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</row>
    <row r="659" spans="1:1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</row>
    <row r="660" spans="1:19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</row>
    <row r="661" spans="1:19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</row>
    <row r="662" spans="1:19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</row>
    <row r="663" spans="1:19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</row>
    <row r="664" spans="1:19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</row>
    <row r="665" spans="1:19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</row>
    <row r="666" spans="1:19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</row>
    <row r="667" spans="1:19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</row>
    <row r="668" spans="1:19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</row>
    <row r="669" spans="1:1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</row>
    <row r="670" spans="1:19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</row>
    <row r="671" spans="1:19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</row>
    <row r="672" spans="1:19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</row>
    <row r="673" spans="1:19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</row>
    <row r="674" spans="1:19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</row>
    <row r="675" spans="1:19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</row>
    <row r="676" spans="1:19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</row>
    <row r="677" spans="1:19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</row>
    <row r="678" spans="1:19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</row>
    <row r="679" spans="1:1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</row>
    <row r="680" spans="1:19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</row>
    <row r="681" spans="1:19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</row>
    <row r="682" spans="1:19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</row>
    <row r="683" spans="1:19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</row>
    <row r="684" spans="1:19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</row>
    <row r="685" spans="1:19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</row>
    <row r="686" spans="1:19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</row>
    <row r="687" spans="1:19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</row>
    <row r="688" spans="1:19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</row>
    <row r="689" spans="1:1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</row>
    <row r="690" spans="1:19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</row>
    <row r="691" spans="1:19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</row>
    <row r="692" spans="1:19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</row>
    <row r="693" spans="1:19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</row>
    <row r="694" spans="1:19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</row>
    <row r="695" spans="1:19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</row>
    <row r="696" spans="1:19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</row>
    <row r="697" spans="1:19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</row>
    <row r="698" spans="1:19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</row>
    <row r="699" spans="1:1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</row>
    <row r="700" spans="1:19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</row>
    <row r="701" spans="1:19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</row>
    <row r="702" spans="1:19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</row>
    <row r="703" spans="1:19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</row>
    <row r="704" spans="1:19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</row>
    <row r="705" spans="1:19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</row>
    <row r="706" spans="1:19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</row>
    <row r="707" spans="1:19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</row>
    <row r="708" spans="1:19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</row>
    <row r="709" spans="1:1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</row>
    <row r="710" spans="1:19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</row>
    <row r="711" spans="1:19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</row>
    <row r="712" spans="1:19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</row>
    <row r="713" spans="1:19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</row>
    <row r="714" spans="1:19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</row>
    <row r="715" spans="1:19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</row>
    <row r="716" spans="1:19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</row>
    <row r="717" spans="1:19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</row>
    <row r="718" spans="1:19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</row>
    <row r="719" spans="1: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</row>
    <row r="720" spans="1:19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</row>
    <row r="721" spans="1:19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</row>
    <row r="722" spans="1:19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</row>
    <row r="723" spans="1:19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</row>
    <row r="724" spans="1:19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</row>
    <row r="725" spans="1:19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</row>
    <row r="726" spans="1:19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</row>
    <row r="727" spans="1:19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</row>
    <row r="728" spans="1:19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</row>
    <row r="729" spans="1:1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</row>
    <row r="730" spans="1:19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</row>
    <row r="731" spans="1:19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</row>
    <row r="732" spans="1:19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</row>
    <row r="733" spans="1:19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</row>
    <row r="734" spans="1:19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</row>
    <row r="735" spans="1:19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</row>
    <row r="736" spans="1:19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</row>
    <row r="737" spans="1:19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</row>
    <row r="738" spans="1:19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</row>
    <row r="739" spans="1:1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</row>
    <row r="740" spans="1:19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</row>
    <row r="741" spans="1:19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</row>
    <row r="742" spans="1:19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</row>
    <row r="743" spans="1:19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</row>
    <row r="744" spans="1:19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</row>
    <row r="745" spans="1:19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</row>
    <row r="746" spans="1:19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</row>
    <row r="747" spans="1:19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</row>
    <row r="748" spans="1:19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</row>
    <row r="749" spans="1:1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</row>
    <row r="750" spans="1:19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</row>
    <row r="751" spans="1:19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</row>
    <row r="752" spans="1:19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</row>
    <row r="753" spans="1:19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</row>
    <row r="754" spans="1:19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</row>
    <row r="755" spans="1:19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</row>
    <row r="756" spans="1:19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</row>
    <row r="757" spans="1:19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</row>
    <row r="758" spans="1:19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</row>
    <row r="759" spans="1:1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</row>
    <row r="760" spans="1:19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</row>
    <row r="761" spans="1:19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</row>
    <row r="762" spans="1:19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</row>
    <row r="763" spans="1:19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</row>
    <row r="764" spans="1:19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</row>
    <row r="765" spans="1:19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</row>
    <row r="766" spans="1:19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</row>
    <row r="767" spans="1:19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</row>
    <row r="768" spans="1:19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</row>
    <row r="769" spans="1:1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</row>
    <row r="770" spans="1:19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</row>
    <row r="771" spans="1:19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</row>
    <row r="772" spans="1:19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</row>
    <row r="773" spans="1:19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</row>
    <row r="774" spans="1:19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</row>
    <row r="775" spans="1:19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</row>
    <row r="776" spans="1:19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</row>
    <row r="777" spans="1:19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</row>
    <row r="778" spans="1:19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</row>
    <row r="779" spans="1:1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</row>
    <row r="780" spans="1:19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</row>
    <row r="781" spans="1:19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</row>
    <row r="782" spans="1:19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</row>
    <row r="783" spans="1:19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</row>
    <row r="784" spans="1:19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</row>
    <row r="785" spans="1:19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</row>
    <row r="786" spans="1:19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</row>
    <row r="787" spans="1:19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</row>
    <row r="788" spans="1:19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</row>
    <row r="789" spans="1:1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</row>
    <row r="790" spans="1:19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</row>
    <row r="791" spans="1:19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</row>
    <row r="792" spans="1:19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</row>
    <row r="793" spans="1:19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</row>
    <row r="794" spans="1:19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</row>
    <row r="795" spans="1:19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</row>
    <row r="796" spans="1:19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</row>
    <row r="797" spans="1:19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</row>
    <row r="798" spans="1:19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</row>
    <row r="799" spans="1:1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</row>
    <row r="800" spans="1:19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</row>
    <row r="801" spans="1:19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</row>
    <row r="802" spans="1:19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</row>
    <row r="803" spans="1:19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</row>
    <row r="804" spans="1:19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</row>
    <row r="805" spans="1:19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</row>
    <row r="806" spans="1:19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</row>
    <row r="807" spans="1:19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</row>
    <row r="808" spans="1:19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</row>
    <row r="809" spans="1:1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</row>
    <row r="810" spans="1:19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</row>
    <row r="811" spans="1:19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</row>
    <row r="812" spans="1:19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</row>
    <row r="813" spans="1:19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</row>
    <row r="814" spans="1:19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</row>
    <row r="815" spans="1:19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</row>
    <row r="816" spans="1:19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</row>
    <row r="817" spans="1:19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</row>
    <row r="818" spans="1:19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</row>
    <row r="819" spans="1: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</row>
    <row r="820" spans="1:19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</row>
    <row r="821" spans="1:19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</row>
    <row r="822" spans="1:19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</row>
    <row r="823" spans="1:19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</row>
    <row r="824" spans="1:19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</row>
    <row r="825" spans="1:19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</row>
    <row r="826" spans="1:19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</row>
    <row r="827" spans="1:19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</row>
    <row r="828" spans="1:19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</row>
    <row r="829" spans="1:1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</row>
    <row r="830" spans="1:19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</row>
    <row r="831" spans="1:19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</row>
    <row r="832" spans="1:19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</row>
    <row r="833" spans="1:19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</row>
    <row r="834" spans="1:19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</row>
    <row r="835" spans="1:19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</row>
    <row r="836" spans="1:19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</row>
    <row r="837" spans="1:19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</row>
    <row r="838" spans="1:19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</row>
    <row r="839" spans="1:1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</row>
    <row r="840" spans="1:19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</row>
    <row r="841" spans="1:19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</row>
    <row r="842" spans="1:19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</row>
    <row r="843" spans="1:19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</row>
    <row r="844" spans="1:19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</row>
    <row r="845" spans="1:19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</row>
    <row r="846" spans="1:19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</row>
    <row r="847" spans="1:19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</row>
    <row r="848" spans="1:19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</row>
    <row r="849" spans="1:1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</row>
    <row r="850" spans="1:19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</row>
    <row r="851" spans="1:19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</row>
    <row r="852" spans="1:19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</row>
    <row r="853" spans="1:19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</row>
    <row r="854" spans="1:19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</row>
    <row r="855" spans="1:19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</row>
    <row r="856" spans="1:19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</row>
    <row r="857" spans="1:19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</row>
    <row r="858" spans="1:19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</row>
    <row r="859" spans="1:1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</row>
    <row r="860" spans="1:19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</row>
    <row r="861" spans="1:19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</row>
    <row r="862" spans="1:19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</row>
    <row r="863" spans="1:19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</row>
    <row r="864" spans="1:19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</row>
    <row r="865" spans="1:19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</row>
    <row r="866" spans="1:19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</row>
    <row r="867" spans="1:19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</row>
    <row r="868" spans="1:19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</row>
    <row r="869" spans="1:1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</row>
    <row r="870" spans="1:19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</row>
    <row r="871" spans="1:19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</row>
    <row r="872" spans="1:19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</row>
    <row r="873" spans="1:19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</row>
    <row r="874" spans="1:19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</row>
    <row r="875" spans="1:19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</row>
    <row r="876" spans="1:19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</row>
    <row r="877" spans="1:19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</row>
    <row r="878" spans="1:19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</row>
    <row r="879" spans="1:1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</row>
    <row r="880" spans="1:19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</row>
    <row r="881" spans="1:19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</row>
    <row r="882" spans="1:19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</row>
    <row r="883" spans="1:19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</row>
    <row r="884" spans="1:19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</row>
    <row r="885" spans="1:19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</row>
    <row r="886" spans="1:19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</row>
    <row r="887" spans="1:19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</row>
    <row r="888" spans="1:19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</row>
    <row r="889" spans="1:1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</row>
    <row r="890" spans="1:19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</row>
    <row r="891" spans="1:19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</row>
    <row r="892" spans="1:19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</row>
    <row r="893" spans="1:19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</row>
    <row r="894" spans="1:19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</row>
    <row r="895" spans="1:19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</row>
    <row r="896" spans="1:19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</row>
    <row r="897" spans="1:19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</row>
    <row r="898" spans="1:19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</row>
    <row r="899" spans="1:1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</row>
    <row r="900" spans="1:19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</row>
    <row r="901" spans="1:19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</row>
    <row r="902" spans="1:19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</row>
    <row r="903" spans="1:19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</row>
    <row r="904" spans="1:19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</row>
    <row r="905" spans="1:19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</row>
    <row r="906" spans="1:19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</row>
    <row r="907" spans="1:19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</row>
    <row r="908" spans="1:19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</row>
    <row r="909" spans="1:1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</row>
    <row r="910" spans="1:19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</row>
    <row r="911" spans="1:19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</row>
    <row r="912" spans="1:19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</row>
    <row r="913" spans="1:19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</row>
    <row r="914" spans="1:19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</row>
    <row r="915" spans="1:19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</row>
    <row r="916" spans="1:19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</row>
    <row r="917" spans="1:19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</row>
    <row r="918" spans="1:19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</row>
    <row r="919" spans="1: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</row>
    <row r="920" spans="1:19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</row>
    <row r="921" spans="1:19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</row>
    <row r="922" spans="1:19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</row>
    <row r="923" spans="1:19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</row>
    <row r="924" spans="1:19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</row>
    <row r="925" spans="1:19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</row>
    <row r="926" spans="1:19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</row>
    <row r="927" spans="1:19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</row>
    <row r="928" spans="1:19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</row>
    <row r="929" spans="1:1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</row>
    <row r="930" spans="1:19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</row>
    <row r="931" spans="1:19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</row>
    <row r="932" spans="1:19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</row>
    <row r="933" spans="1:19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</row>
    <row r="934" spans="1:19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</row>
    <row r="935" spans="1:19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</row>
    <row r="936" spans="1:19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</row>
    <row r="937" spans="1:19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</row>
    <row r="938" spans="1:19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</row>
    <row r="939" spans="1:1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</row>
    <row r="940" spans="1:19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</row>
    <row r="941" spans="1:19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</row>
    <row r="942" spans="1:19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</row>
    <row r="943" spans="1:19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</row>
    <row r="944" spans="1:19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</row>
    <row r="945" spans="1:19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</row>
    <row r="946" spans="1:19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</row>
    <row r="947" spans="1:19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</row>
    <row r="948" spans="1:19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</row>
    <row r="949" spans="1:1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</row>
    <row r="950" spans="1:19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</row>
    <row r="951" spans="1:19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</row>
    <row r="952" spans="1:19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</row>
    <row r="953" spans="1:19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</row>
    <row r="954" spans="1:19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</row>
    <row r="955" spans="1:19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</row>
    <row r="956" spans="1:19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</row>
    <row r="957" spans="1:19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</row>
    <row r="958" spans="1:19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</row>
    <row r="959" spans="1:1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</row>
    <row r="960" spans="1:19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</row>
    <row r="961" spans="1:19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</row>
    <row r="962" spans="1:19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</row>
    <row r="963" spans="1:19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</row>
    <row r="964" spans="1:19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</row>
    <row r="965" spans="1:19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</row>
    <row r="966" spans="1:19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</row>
    <row r="967" spans="1:19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</row>
    <row r="968" spans="1:19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</row>
    <row r="969" spans="1:1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</row>
    <row r="970" spans="1:19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</row>
    <row r="971" spans="1:19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</row>
    <row r="972" spans="1:19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</row>
    <row r="973" spans="1:19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</row>
    <row r="974" spans="1:19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</row>
    <row r="975" spans="1:19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</row>
    <row r="976" spans="1:19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</row>
    <row r="977" spans="1:19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</row>
    <row r="978" spans="1:19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</row>
    <row r="979" spans="1:1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</row>
    <row r="980" spans="1:19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</row>
    <row r="981" spans="1:19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</row>
    <row r="982" spans="1:19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</row>
    <row r="983" spans="1:19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</row>
    <row r="984" spans="1:19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</row>
    <row r="985" spans="1:19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</row>
    <row r="986" spans="1:19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</row>
    <row r="987" spans="1:19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</row>
    <row r="988" spans="1:19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</row>
    <row r="989" spans="1:1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</row>
    <row r="990" spans="1:19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</row>
    <row r="991" spans="1:19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</row>
    <row r="992" spans="1:19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</row>
    <row r="993" spans="1:19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</row>
    <row r="994" spans="1:19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</row>
    <row r="995" spans="1:19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</row>
    <row r="996" spans="1:19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</row>
    <row r="997" spans="1:19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</row>
    <row r="998" spans="1:19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</row>
    <row r="999" spans="1:1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</row>
    <row r="1000" spans="1:19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</row>
  </sheetData>
  <mergeCells count="36">
    <mergeCell ref="D57:P57"/>
    <mergeCell ref="D58:K58"/>
    <mergeCell ref="D44:O44"/>
    <mergeCell ref="D39:O39"/>
    <mergeCell ref="D138:O138"/>
    <mergeCell ref="D128:O128"/>
    <mergeCell ref="D91:I91"/>
    <mergeCell ref="D98:O98"/>
    <mergeCell ref="D112:O112"/>
    <mergeCell ref="D46:D47"/>
    <mergeCell ref="D130:D131"/>
    <mergeCell ref="D84:O84"/>
    <mergeCell ref="D70:O70"/>
    <mergeCell ref="D73:D74"/>
    <mergeCell ref="D147:N147"/>
    <mergeCell ref="D149:D150"/>
    <mergeCell ref="G219:H219"/>
    <mergeCell ref="G220:H220"/>
    <mergeCell ref="D173:O173"/>
    <mergeCell ref="D158:O158"/>
    <mergeCell ref="G221:H221"/>
    <mergeCell ref="D196:D197"/>
    <mergeCell ref="D205:O205"/>
    <mergeCell ref="D194:O194"/>
    <mergeCell ref="D184:O184"/>
    <mergeCell ref="D175:D176"/>
    <mergeCell ref="D3:O3"/>
    <mergeCell ref="D4:O4"/>
    <mergeCell ref="D5:O5"/>
    <mergeCell ref="B13:C13"/>
    <mergeCell ref="B12:C12"/>
    <mergeCell ref="D10:D11"/>
    <mergeCell ref="B11:C11"/>
    <mergeCell ref="D7:O7"/>
    <mergeCell ref="D8:O8"/>
    <mergeCell ref="D6:K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S1000"/>
  <sheetViews>
    <sheetView showGridLines="0" workbookViewId="0"/>
  </sheetViews>
  <sheetFormatPr baseColWidth="10" defaultColWidth="15.140625" defaultRowHeight="15" customHeight="1"/>
  <cols>
    <col min="1" max="1" width="14.28515625" customWidth="1"/>
    <col min="2" max="2" width="14.140625" customWidth="1"/>
    <col min="3" max="3" width="16.5703125" customWidth="1"/>
    <col min="4" max="4" width="5.7109375" customWidth="1"/>
    <col min="5" max="5" width="5.42578125" customWidth="1"/>
    <col min="6" max="6" width="5.7109375" customWidth="1"/>
    <col min="7" max="7" width="5.85546875" customWidth="1"/>
    <col min="8" max="8" width="5.7109375" customWidth="1"/>
    <col min="9" max="9" width="6" customWidth="1"/>
    <col min="10" max="10" width="5.85546875" customWidth="1"/>
    <col min="11" max="14" width="5.7109375" customWidth="1"/>
    <col min="15" max="16" width="3.5703125" customWidth="1"/>
    <col min="17" max="18" width="8.5703125" customWidth="1"/>
    <col min="19" max="26" width="7.5703125" customWidth="1"/>
  </cols>
  <sheetData>
    <row r="1" spans="1:19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19" ht="15.7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spans="1:19" ht="15.75" customHeight="1">
      <c r="A3" s="4"/>
      <c r="B3" s="4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1"/>
      <c r="O3" s="4"/>
      <c r="P3" s="4"/>
      <c r="Q3" s="4"/>
      <c r="R3" s="4"/>
    </row>
    <row r="4" spans="1:19" ht="15.75" customHeight="1">
      <c r="A4" s="4"/>
      <c r="B4" s="4"/>
      <c r="C4" s="763" t="s">
        <v>0</v>
      </c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45"/>
      <c r="O4" s="4"/>
      <c r="P4" s="4"/>
      <c r="Q4" s="4"/>
      <c r="R4" s="4"/>
    </row>
    <row r="5" spans="1:19" ht="15.75" customHeight="1">
      <c r="A5" s="4"/>
      <c r="B5" s="4"/>
      <c r="C5" s="763" t="s">
        <v>1</v>
      </c>
      <c r="D5" s="724"/>
      <c r="E5" s="724"/>
      <c r="F5" s="724"/>
      <c r="G5" s="724"/>
      <c r="H5" s="724"/>
      <c r="I5" s="724"/>
      <c r="J5" s="724"/>
      <c r="K5" s="724"/>
      <c r="L5" s="724"/>
      <c r="M5" s="724"/>
      <c r="N5" s="745"/>
      <c r="O5" s="4"/>
      <c r="P5" s="4"/>
      <c r="Q5" s="4"/>
      <c r="R5" s="4"/>
    </row>
    <row r="6" spans="1:19" ht="15.75" customHeight="1">
      <c r="A6" s="4"/>
      <c r="B6" s="4"/>
      <c r="C6" s="763" t="s">
        <v>2</v>
      </c>
      <c r="D6" s="724"/>
      <c r="E6" s="724"/>
      <c r="F6" s="724"/>
      <c r="G6" s="724"/>
      <c r="H6" s="724"/>
      <c r="I6" s="724"/>
      <c r="J6" s="724"/>
      <c r="K6" s="724"/>
      <c r="L6" s="724"/>
      <c r="M6" s="724"/>
      <c r="N6" s="745"/>
      <c r="O6" s="4"/>
      <c r="P6" s="4"/>
      <c r="Q6" s="4"/>
      <c r="R6" s="4"/>
    </row>
    <row r="7" spans="1:19" ht="15.75" customHeight="1">
      <c r="A7" s="4"/>
      <c r="B7" s="4"/>
      <c r="C7" s="764"/>
      <c r="D7" s="724"/>
      <c r="E7" s="724"/>
      <c r="F7" s="724"/>
      <c r="G7" s="724"/>
      <c r="H7" s="724"/>
      <c r="I7" s="724"/>
      <c r="J7" s="724"/>
      <c r="K7" s="724"/>
      <c r="L7" s="59"/>
      <c r="M7" s="59"/>
      <c r="N7" s="60"/>
      <c r="O7" s="4"/>
      <c r="P7" s="4"/>
      <c r="Q7" s="4"/>
      <c r="R7" s="4"/>
    </row>
    <row r="8" spans="1:19" ht="16.5" customHeight="1">
      <c r="A8" s="4"/>
      <c r="B8" s="4"/>
      <c r="C8" s="763" t="s">
        <v>26</v>
      </c>
      <c r="D8" s="724"/>
      <c r="E8" s="724"/>
      <c r="F8" s="724"/>
      <c r="G8" s="724"/>
      <c r="H8" s="724"/>
      <c r="I8" s="724"/>
      <c r="J8" s="724"/>
      <c r="K8" s="724"/>
      <c r="L8" s="724"/>
      <c r="M8" s="724"/>
      <c r="N8" s="745"/>
      <c r="O8" s="4"/>
      <c r="P8" s="4"/>
      <c r="Q8" s="4"/>
      <c r="R8" s="4"/>
    </row>
    <row r="9" spans="1:19" ht="24.75" customHeight="1">
      <c r="A9" s="4"/>
      <c r="B9" s="4"/>
      <c r="C9" s="765" t="s">
        <v>27</v>
      </c>
      <c r="D9" s="748"/>
      <c r="E9" s="748"/>
      <c r="F9" s="748"/>
      <c r="G9" s="748"/>
      <c r="H9" s="748"/>
      <c r="I9" s="748"/>
      <c r="J9" s="748"/>
      <c r="K9" s="748"/>
      <c r="L9" s="748"/>
      <c r="M9" s="748"/>
      <c r="N9" s="749"/>
      <c r="O9" s="4"/>
      <c r="P9" s="4"/>
      <c r="Q9" s="4"/>
      <c r="R9" s="4"/>
    </row>
    <row r="10" spans="1:19" ht="9.7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</row>
    <row r="11" spans="1:19" ht="15" customHeight="1">
      <c r="A11" s="4"/>
      <c r="B11" s="4"/>
      <c r="C11" s="752" t="s">
        <v>40</v>
      </c>
      <c r="D11" s="87" t="s">
        <v>41</v>
      </c>
      <c r="E11" s="87" t="s">
        <v>41</v>
      </c>
      <c r="F11" s="87" t="s">
        <v>41</v>
      </c>
      <c r="G11" s="87" t="s">
        <v>41</v>
      </c>
      <c r="H11" s="87" t="s">
        <v>41</v>
      </c>
      <c r="I11" s="87" t="s">
        <v>41</v>
      </c>
      <c r="J11" s="87" t="s">
        <v>41</v>
      </c>
      <c r="K11" s="87" t="s">
        <v>41</v>
      </c>
      <c r="L11" s="87" t="s">
        <v>41</v>
      </c>
      <c r="M11" s="87" t="s">
        <v>41</v>
      </c>
      <c r="N11" s="88" t="s">
        <v>41</v>
      </c>
      <c r="O11" s="89"/>
      <c r="P11" s="89"/>
      <c r="Q11" s="89"/>
      <c r="R11" s="89"/>
      <c r="S11" s="103"/>
    </row>
    <row r="12" spans="1:19" ht="14.25" customHeight="1">
      <c r="A12" s="4"/>
      <c r="B12" s="3" t="s">
        <v>3</v>
      </c>
      <c r="C12" s="753"/>
      <c r="D12" s="117">
        <v>2002</v>
      </c>
      <c r="E12" s="117">
        <v>2003</v>
      </c>
      <c r="F12" s="117">
        <v>2004</v>
      </c>
      <c r="G12" s="117">
        <v>2005</v>
      </c>
      <c r="H12" s="117">
        <v>2006</v>
      </c>
      <c r="I12" s="117">
        <v>2007</v>
      </c>
      <c r="J12" s="117">
        <v>2008</v>
      </c>
      <c r="K12" s="117">
        <v>2009</v>
      </c>
      <c r="L12" s="117">
        <v>2010</v>
      </c>
      <c r="M12" s="117">
        <v>2011</v>
      </c>
      <c r="N12" s="118">
        <v>2012</v>
      </c>
      <c r="O12" s="89"/>
      <c r="P12" s="89"/>
      <c r="Q12" s="89"/>
      <c r="R12" s="89"/>
      <c r="S12" s="103"/>
    </row>
    <row r="13" spans="1:19" ht="15.75" customHeight="1">
      <c r="A13" s="4"/>
      <c r="B13" s="128" t="s">
        <v>4</v>
      </c>
      <c r="C13" s="148" t="s">
        <v>59</v>
      </c>
      <c r="D13" s="149">
        <v>1133</v>
      </c>
      <c r="E13" s="149">
        <v>1162</v>
      </c>
      <c r="F13" s="149">
        <v>1170</v>
      </c>
      <c r="G13" s="149">
        <v>1353</v>
      </c>
      <c r="H13" s="149">
        <v>1220</v>
      </c>
      <c r="I13" s="149">
        <v>2873</v>
      </c>
      <c r="J13" s="149">
        <v>3225</v>
      </c>
      <c r="K13" s="149">
        <v>3991</v>
      </c>
      <c r="L13" s="149">
        <v>4751</v>
      </c>
      <c r="M13" s="149">
        <v>5118</v>
      </c>
      <c r="N13" s="170">
        <v>4638</v>
      </c>
      <c r="O13" s="89"/>
      <c r="P13" s="89"/>
      <c r="Q13" s="89"/>
      <c r="R13" s="89"/>
      <c r="S13" s="171"/>
    </row>
    <row r="14" spans="1:19" ht="15.75" customHeight="1">
      <c r="A14" s="4"/>
      <c r="B14" s="128" t="s">
        <v>5</v>
      </c>
      <c r="C14" s="186" t="s">
        <v>85</v>
      </c>
      <c r="D14" s="187">
        <v>432</v>
      </c>
      <c r="E14" s="187">
        <v>502</v>
      </c>
      <c r="F14" s="187">
        <v>481</v>
      </c>
      <c r="G14" s="187">
        <v>529</v>
      </c>
      <c r="H14" s="187">
        <v>536</v>
      </c>
      <c r="I14" s="187">
        <v>1355</v>
      </c>
      <c r="J14" s="187">
        <v>1272</v>
      </c>
      <c r="K14" s="187">
        <v>1670</v>
      </c>
      <c r="L14" s="187">
        <v>1940</v>
      </c>
      <c r="M14" s="187">
        <v>2165</v>
      </c>
      <c r="N14" s="184">
        <v>2027</v>
      </c>
      <c r="O14" s="89"/>
      <c r="P14" s="89"/>
      <c r="Q14" s="89"/>
      <c r="R14" s="89"/>
      <c r="S14" s="171"/>
    </row>
    <row r="15" spans="1:19" ht="16.5" customHeight="1">
      <c r="A15" s="4"/>
      <c r="B15" s="4"/>
      <c r="C15" s="189" t="s">
        <v>7</v>
      </c>
      <c r="D15" s="190">
        <v>18</v>
      </c>
      <c r="E15" s="190">
        <v>26</v>
      </c>
      <c r="F15" s="190">
        <v>14</v>
      </c>
      <c r="G15" s="190">
        <v>36</v>
      </c>
      <c r="H15" s="190">
        <v>32</v>
      </c>
      <c r="I15" s="190">
        <v>44</v>
      </c>
      <c r="J15" s="190">
        <v>294</v>
      </c>
      <c r="K15" s="190">
        <v>733</v>
      </c>
      <c r="L15" s="190">
        <v>810</v>
      </c>
      <c r="M15" s="190">
        <v>655</v>
      </c>
      <c r="N15" s="201">
        <v>443</v>
      </c>
      <c r="O15" s="89"/>
      <c r="P15" s="89"/>
      <c r="Q15" s="89"/>
      <c r="R15" s="89"/>
      <c r="S15" s="171"/>
    </row>
    <row r="16" spans="1:19" ht="21.75" customHeight="1">
      <c r="A16" s="4"/>
      <c r="B16" s="4"/>
      <c r="C16" s="210" t="s">
        <v>24</v>
      </c>
      <c r="D16" s="215">
        <f t="shared" ref="D16:N16" si="0">SUM(D13:D15)</f>
        <v>1583</v>
      </c>
      <c r="E16" s="215">
        <f t="shared" si="0"/>
        <v>1690</v>
      </c>
      <c r="F16" s="215">
        <f t="shared" si="0"/>
        <v>1665</v>
      </c>
      <c r="G16" s="215">
        <f t="shared" si="0"/>
        <v>1918</v>
      </c>
      <c r="H16" s="215">
        <f t="shared" si="0"/>
        <v>1788</v>
      </c>
      <c r="I16" s="227">
        <f t="shared" si="0"/>
        <v>4272</v>
      </c>
      <c r="J16" s="215">
        <f t="shared" si="0"/>
        <v>4791</v>
      </c>
      <c r="K16" s="215">
        <f t="shared" si="0"/>
        <v>6394</v>
      </c>
      <c r="L16" s="215">
        <f t="shared" si="0"/>
        <v>7501</v>
      </c>
      <c r="M16" s="215">
        <f t="shared" si="0"/>
        <v>7938</v>
      </c>
      <c r="N16" s="218">
        <f t="shared" si="0"/>
        <v>7108</v>
      </c>
      <c r="O16" s="219"/>
      <c r="P16" s="219"/>
      <c r="Q16" s="219"/>
      <c r="R16" s="219"/>
      <c r="S16" s="229"/>
    </row>
    <row r="17" spans="1:19" ht="10.5" customHeight="1">
      <c r="A17" s="4"/>
      <c r="B17" s="4"/>
      <c r="C17" s="248"/>
      <c r="D17" s="249"/>
      <c r="E17" s="250"/>
      <c r="F17" s="249"/>
      <c r="G17" s="249"/>
      <c r="H17" s="249"/>
      <c r="I17" s="249"/>
      <c r="J17" s="249"/>
      <c r="K17" s="249"/>
      <c r="L17" s="249"/>
      <c r="M17" s="249"/>
      <c r="N17" s="249"/>
      <c r="O17" s="219"/>
      <c r="P17" s="219"/>
      <c r="Q17" s="219"/>
      <c r="R17" s="219"/>
      <c r="S17" s="229"/>
    </row>
    <row r="18" spans="1:19" ht="14.25" customHeight="1">
      <c r="A18" s="4"/>
      <c r="B18" s="4"/>
      <c r="C18" s="257" t="s">
        <v>214</v>
      </c>
      <c r="D18" s="258">
        <v>152</v>
      </c>
      <c r="E18" s="259">
        <v>156</v>
      </c>
      <c r="F18" s="258">
        <v>136</v>
      </c>
      <c r="G18" s="259">
        <v>156</v>
      </c>
      <c r="H18" s="258">
        <v>96</v>
      </c>
      <c r="I18" s="259">
        <v>206</v>
      </c>
      <c r="J18" s="258">
        <v>221</v>
      </c>
      <c r="K18" s="259">
        <v>178</v>
      </c>
      <c r="L18" s="259">
        <v>195</v>
      </c>
      <c r="M18" s="259">
        <v>199</v>
      </c>
      <c r="N18" s="276">
        <v>153</v>
      </c>
      <c r="O18" s="89"/>
      <c r="P18" s="89"/>
      <c r="Q18" s="89"/>
      <c r="R18" s="89"/>
      <c r="S18" s="171"/>
    </row>
    <row r="19" spans="1:19" ht="15.75" customHeight="1">
      <c r="A19" s="4"/>
      <c r="B19" s="4"/>
      <c r="C19" s="186" t="s">
        <v>232</v>
      </c>
      <c r="D19" s="183">
        <v>87</v>
      </c>
      <c r="E19" s="187">
        <v>97</v>
      </c>
      <c r="F19" s="187">
        <v>76</v>
      </c>
      <c r="G19" s="187">
        <v>82</v>
      </c>
      <c r="H19" s="187">
        <v>61</v>
      </c>
      <c r="I19" s="187">
        <v>115</v>
      </c>
      <c r="J19" s="187">
        <v>120</v>
      </c>
      <c r="K19" s="187">
        <v>80</v>
      </c>
      <c r="L19" s="187">
        <v>98</v>
      </c>
      <c r="M19" s="187">
        <v>89</v>
      </c>
      <c r="N19" s="184">
        <v>97</v>
      </c>
      <c r="O19" s="89"/>
      <c r="P19" s="89"/>
      <c r="Q19" s="89"/>
      <c r="R19" s="89"/>
      <c r="S19" s="171"/>
    </row>
    <row r="20" spans="1:19" ht="15.75" customHeight="1">
      <c r="A20" s="4"/>
      <c r="B20" s="4"/>
      <c r="C20" s="278" t="s">
        <v>233</v>
      </c>
      <c r="D20" s="291">
        <v>110</v>
      </c>
      <c r="E20" s="155">
        <v>142</v>
      </c>
      <c r="F20" s="291">
        <v>137</v>
      </c>
      <c r="G20" s="155">
        <v>181</v>
      </c>
      <c r="H20" s="291">
        <v>140</v>
      </c>
      <c r="I20" s="155">
        <v>310</v>
      </c>
      <c r="J20" s="291">
        <v>515</v>
      </c>
      <c r="K20" s="155">
        <v>250</v>
      </c>
      <c r="L20" s="155">
        <v>302</v>
      </c>
      <c r="M20" s="155">
        <v>323</v>
      </c>
      <c r="N20" s="157">
        <v>277</v>
      </c>
      <c r="O20" s="89"/>
      <c r="P20" s="89"/>
      <c r="Q20" s="89"/>
      <c r="R20" s="89"/>
      <c r="S20" s="171"/>
    </row>
    <row r="21" spans="1:19" ht="15.75" customHeight="1">
      <c r="A21" s="4"/>
      <c r="B21" s="4"/>
      <c r="C21" s="186" t="s">
        <v>265</v>
      </c>
      <c r="D21" s="183">
        <v>436</v>
      </c>
      <c r="E21" s="187">
        <v>482</v>
      </c>
      <c r="F21" s="187">
        <v>496</v>
      </c>
      <c r="G21" s="187">
        <v>635</v>
      </c>
      <c r="H21" s="187">
        <v>546</v>
      </c>
      <c r="I21" s="187">
        <v>1115</v>
      </c>
      <c r="J21" s="187">
        <v>1581</v>
      </c>
      <c r="K21" s="187">
        <v>2516</v>
      </c>
      <c r="L21" s="187">
        <v>2986</v>
      </c>
      <c r="M21" s="187">
        <v>3330</v>
      </c>
      <c r="N21" s="184">
        <v>2892</v>
      </c>
      <c r="O21" s="89"/>
      <c r="P21" s="89"/>
      <c r="Q21" s="89"/>
      <c r="R21" s="89"/>
      <c r="S21" s="171"/>
    </row>
    <row r="22" spans="1:19" ht="15.75" customHeight="1">
      <c r="A22" s="4"/>
      <c r="B22" s="4"/>
      <c r="C22" s="278" t="s">
        <v>266</v>
      </c>
      <c r="D22" s="293">
        <v>477</v>
      </c>
      <c r="E22" s="294">
        <v>460</v>
      </c>
      <c r="F22" s="291">
        <v>494</v>
      </c>
      <c r="G22" s="155">
        <v>588</v>
      </c>
      <c r="H22" s="291">
        <v>598</v>
      </c>
      <c r="I22" s="155">
        <v>1104</v>
      </c>
      <c r="J22" s="291">
        <v>1429</v>
      </c>
      <c r="K22" s="155">
        <v>2091</v>
      </c>
      <c r="L22" s="155">
        <v>2460</v>
      </c>
      <c r="M22" s="155">
        <v>2649</v>
      </c>
      <c r="N22" s="157">
        <v>2614</v>
      </c>
      <c r="O22" s="89"/>
      <c r="P22" s="89"/>
      <c r="Q22" s="89"/>
      <c r="R22" s="89"/>
      <c r="S22" s="171"/>
    </row>
    <row r="23" spans="1:19" ht="15.75" customHeight="1">
      <c r="A23" s="4"/>
      <c r="B23" s="4"/>
      <c r="C23" s="186" t="s">
        <v>267</v>
      </c>
      <c r="D23" s="183">
        <v>48</v>
      </c>
      <c r="E23" s="187">
        <v>50</v>
      </c>
      <c r="F23" s="187">
        <v>48</v>
      </c>
      <c r="G23" s="187">
        <v>51</v>
      </c>
      <c r="H23" s="187">
        <v>47</v>
      </c>
      <c r="I23" s="187">
        <v>98</v>
      </c>
      <c r="J23" s="187">
        <v>138</v>
      </c>
      <c r="K23" s="187">
        <v>147</v>
      </c>
      <c r="L23" s="187">
        <v>146</v>
      </c>
      <c r="M23" s="187">
        <v>164</v>
      </c>
      <c r="N23" s="184">
        <v>163</v>
      </c>
      <c r="O23" s="89"/>
      <c r="P23" s="89"/>
      <c r="Q23" s="89"/>
      <c r="R23" s="89"/>
      <c r="S23" s="171"/>
    </row>
    <row r="24" spans="1:19" ht="15.75" customHeight="1">
      <c r="A24" s="4"/>
      <c r="B24" s="4"/>
      <c r="C24" s="278" t="s">
        <v>268</v>
      </c>
      <c r="D24" s="293">
        <v>3</v>
      </c>
      <c r="E24" s="294">
        <v>5</v>
      </c>
      <c r="F24" s="293">
        <v>4</v>
      </c>
      <c r="G24" s="294">
        <v>3</v>
      </c>
      <c r="H24" s="293">
        <v>2</v>
      </c>
      <c r="I24" s="294">
        <v>3</v>
      </c>
      <c r="J24" s="293">
        <v>3</v>
      </c>
      <c r="K24" s="294">
        <v>1</v>
      </c>
      <c r="L24" s="294">
        <v>1</v>
      </c>
      <c r="M24" s="294">
        <v>4</v>
      </c>
      <c r="N24" s="296">
        <v>69</v>
      </c>
      <c r="O24" s="89"/>
      <c r="P24" s="89"/>
      <c r="Q24" s="89"/>
      <c r="R24" s="89"/>
      <c r="S24" s="171"/>
    </row>
    <row r="25" spans="1:19" ht="16.5" customHeight="1">
      <c r="A25" s="4"/>
      <c r="B25" s="4"/>
      <c r="C25" s="335" t="s">
        <v>7</v>
      </c>
      <c r="D25" s="285">
        <v>266</v>
      </c>
      <c r="E25" s="282">
        <v>289</v>
      </c>
      <c r="F25" s="282">
        <v>274</v>
      </c>
      <c r="G25" s="282">
        <v>222</v>
      </c>
      <c r="H25" s="282">
        <v>298</v>
      </c>
      <c r="I25" s="282">
        <v>1321</v>
      </c>
      <c r="J25" s="282">
        <v>784</v>
      </c>
      <c r="K25" s="282">
        <v>1131</v>
      </c>
      <c r="L25" s="282">
        <v>1313</v>
      </c>
      <c r="M25" s="282">
        <v>1180</v>
      </c>
      <c r="N25" s="283">
        <v>843</v>
      </c>
      <c r="O25" s="89"/>
      <c r="P25" s="89"/>
      <c r="Q25" s="89"/>
      <c r="R25" s="89"/>
      <c r="S25" s="171"/>
    </row>
    <row r="26" spans="1:19" ht="21.75" customHeight="1">
      <c r="A26" s="4"/>
      <c r="B26" s="4"/>
      <c r="C26" s="210" t="s">
        <v>24</v>
      </c>
      <c r="D26" s="227">
        <f t="shared" ref="D26:N26" si="1">SUM(D18:D25)</f>
        <v>1579</v>
      </c>
      <c r="E26" s="215">
        <f t="shared" si="1"/>
        <v>1681</v>
      </c>
      <c r="F26" s="215">
        <f t="shared" si="1"/>
        <v>1665</v>
      </c>
      <c r="G26" s="215">
        <f t="shared" si="1"/>
        <v>1918</v>
      </c>
      <c r="H26" s="215">
        <f t="shared" si="1"/>
        <v>1788</v>
      </c>
      <c r="I26" s="227">
        <f t="shared" si="1"/>
        <v>4272</v>
      </c>
      <c r="J26" s="215">
        <f t="shared" si="1"/>
        <v>4791</v>
      </c>
      <c r="K26" s="215">
        <f t="shared" si="1"/>
        <v>6394</v>
      </c>
      <c r="L26" s="215">
        <f t="shared" si="1"/>
        <v>7501</v>
      </c>
      <c r="M26" s="215">
        <f t="shared" si="1"/>
        <v>7938</v>
      </c>
      <c r="N26" s="218">
        <f t="shared" si="1"/>
        <v>7108</v>
      </c>
      <c r="O26" s="219"/>
      <c r="P26" s="219"/>
      <c r="Q26" s="219"/>
      <c r="R26" s="219"/>
      <c r="S26" s="229"/>
    </row>
    <row r="27" spans="1:19" ht="10.5" customHeight="1">
      <c r="A27" s="4"/>
      <c r="B27" s="4"/>
      <c r="C27" s="338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19"/>
      <c r="P27" s="219"/>
      <c r="Q27" s="219"/>
      <c r="R27" s="219"/>
      <c r="S27" s="229"/>
    </row>
    <row r="28" spans="1:19" ht="16.5" customHeight="1">
      <c r="A28" s="4"/>
      <c r="B28" s="4"/>
      <c r="C28" s="257" t="s">
        <v>326</v>
      </c>
      <c r="D28" s="258">
        <v>1104</v>
      </c>
      <c r="E28" s="259">
        <v>1144</v>
      </c>
      <c r="F28" s="258">
        <v>1148</v>
      </c>
      <c r="G28" s="259">
        <v>1344</v>
      </c>
      <c r="H28" s="258">
        <v>1242</v>
      </c>
      <c r="I28" s="259">
        <v>2992</v>
      </c>
      <c r="J28" s="258">
        <v>3401</v>
      </c>
      <c r="K28" s="259">
        <v>822</v>
      </c>
      <c r="L28" s="259">
        <v>987</v>
      </c>
      <c r="M28" s="259">
        <v>1048</v>
      </c>
      <c r="N28" s="276">
        <v>889</v>
      </c>
      <c r="O28" s="89"/>
      <c r="P28" s="89"/>
      <c r="Q28" s="89"/>
      <c r="R28" s="89"/>
      <c r="S28" s="171"/>
    </row>
    <row r="29" spans="1:19" ht="15.75" customHeight="1">
      <c r="A29" s="4"/>
      <c r="B29" s="4"/>
      <c r="C29" s="186" t="s">
        <v>328</v>
      </c>
      <c r="D29" s="183">
        <v>318</v>
      </c>
      <c r="E29" s="187">
        <v>389</v>
      </c>
      <c r="F29" s="187">
        <v>367</v>
      </c>
      <c r="G29" s="187">
        <v>409</v>
      </c>
      <c r="H29" s="187">
        <v>406</v>
      </c>
      <c r="I29" s="187">
        <v>812</v>
      </c>
      <c r="J29" s="187">
        <v>919</v>
      </c>
      <c r="K29" s="187">
        <v>1242</v>
      </c>
      <c r="L29" s="187">
        <v>1449</v>
      </c>
      <c r="M29" s="187">
        <v>1562</v>
      </c>
      <c r="N29" s="184">
        <v>1399</v>
      </c>
      <c r="O29" s="89"/>
      <c r="P29" s="89"/>
      <c r="Q29" s="89"/>
      <c r="R29" s="89"/>
      <c r="S29" s="171"/>
    </row>
    <row r="30" spans="1:19" ht="15.75" customHeight="1">
      <c r="A30" s="4"/>
      <c r="B30" s="4"/>
      <c r="C30" s="278" t="s">
        <v>330</v>
      </c>
      <c r="D30" s="291">
        <v>118</v>
      </c>
      <c r="E30" s="155">
        <v>118</v>
      </c>
      <c r="F30" s="291">
        <v>125</v>
      </c>
      <c r="G30" s="155">
        <v>145</v>
      </c>
      <c r="H30" s="291">
        <v>118</v>
      </c>
      <c r="I30" s="155">
        <v>220</v>
      </c>
      <c r="J30" s="291">
        <v>251</v>
      </c>
      <c r="K30" s="155">
        <v>289</v>
      </c>
      <c r="L30" s="155">
        <v>368</v>
      </c>
      <c r="M30" s="155">
        <v>357</v>
      </c>
      <c r="N30" s="157">
        <v>335</v>
      </c>
      <c r="O30" s="89"/>
      <c r="P30" s="89"/>
      <c r="Q30" s="89"/>
      <c r="R30" s="89"/>
      <c r="S30" s="171"/>
    </row>
    <row r="31" spans="1:19" ht="15.75" customHeight="1">
      <c r="A31" s="4"/>
      <c r="B31" s="4"/>
      <c r="C31" s="186" t="s">
        <v>332</v>
      </c>
      <c r="D31" s="183">
        <v>0</v>
      </c>
      <c r="E31" s="187">
        <v>0</v>
      </c>
      <c r="F31" s="187">
        <v>0</v>
      </c>
      <c r="G31" s="187">
        <v>0</v>
      </c>
      <c r="H31" s="187">
        <v>0</v>
      </c>
      <c r="I31" s="187">
        <v>0</v>
      </c>
      <c r="J31" s="187">
        <v>0</v>
      </c>
      <c r="K31" s="187">
        <v>3170</v>
      </c>
      <c r="L31" s="187">
        <v>3876</v>
      </c>
      <c r="M31" s="187">
        <v>4128</v>
      </c>
      <c r="N31" s="184">
        <v>3892</v>
      </c>
      <c r="O31" s="89"/>
      <c r="P31" s="89"/>
      <c r="Q31" s="89"/>
      <c r="R31" s="89"/>
      <c r="S31" s="171"/>
    </row>
    <row r="32" spans="1:19" ht="15.75" customHeight="1">
      <c r="A32" s="4"/>
      <c r="B32" s="4"/>
      <c r="C32" s="278" t="s">
        <v>333</v>
      </c>
      <c r="D32" s="293">
        <v>0</v>
      </c>
      <c r="E32" s="294">
        <v>0</v>
      </c>
      <c r="F32" s="291">
        <v>0</v>
      </c>
      <c r="G32" s="155">
        <v>0</v>
      </c>
      <c r="H32" s="291">
        <v>0</v>
      </c>
      <c r="I32" s="155">
        <v>0</v>
      </c>
      <c r="J32" s="291">
        <v>0</v>
      </c>
      <c r="K32" s="155">
        <v>710</v>
      </c>
      <c r="L32" s="155">
        <v>645</v>
      </c>
      <c r="M32" s="155">
        <v>556</v>
      </c>
      <c r="N32" s="157">
        <v>459</v>
      </c>
      <c r="O32" s="89"/>
      <c r="P32" s="89"/>
      <c r="Q32" s="89"/>
      <c r="R32" s="89"/>
      <c r="S32" s="171"/>
    </row>
    <row r="33" spans="1:19" ht="15.75" customHeight="1">
      <c r="A33" s="4"/>
      <c r="B33" s="4"/>
      <c r="C33" s="186" t="s">
        <v>336</v>
      </c>
      <c r="D33" s="183">
        <v>0</v>
      </c>
      <c r="E33" s="187">
        <v>0</v>
      </c>
      <c r="F33" s="187">
        <v>0</v>
      </c>
      <c r="G33" s="187">
        <v>0</v>
      </c>
      <c r="H33" s="187">
        <v>0</v>
      </c>
      <c r="I33" s="187">
        <v>0</v>
      </c>
      <c r="J33" s="187">
        <v>0</v>
      </c>
      <c r="K33" s="187">
        <v>4</v>
      </c>
      <c r="L33" s="187">
        <v>4</v>
      </c>
      <c r="M33" s="187">
        <v>6</v>
      </c>
      <c r="N33" s="184">
        <v>17</v>
      </c>
      <c r="O33" s="89"/>
      <c r="P33" s="89"/>
      <c r="Q33" s="89"/>
      <c r="R33" s="89"/>
      <c r="S33" s="171"/>
    </row>
    <row r="34" spans="1:19" ht="16.5" customHeight="1">
      <c r="A34" s="4"/>
      <c r="B34" s="4"/>
      <c r="C34" s="320" t="s">
        <v>7</v>
      </c>
      <c r="D34" s="321">
        <v>43</v>
      </c>
      <c r="E34" s="322">
        <v>39</v>
      </c>
      <c r="F34" s="321">
        <v>25</v>
      </c>
      <c r="G34" s="322">
        <v>20</v>
      </c>
      <c r="H34" s="321">
        <v>22</v>
      </c>
      <c r="I34" s="322">
        <v>248</v>
      </c>
      <c r="J34" s="321">
        <v>220</v>
      </c>
      <c r="K34" s="322">
        <v>157</v>
      </c>
      <c r="L34" s="322">
        <v>172</v>
      </c>
      <c r="M34" s="322">
        <v>281</v>
      </c>
      <c r="N34" s="342">
        <v>117</v>
      </c>
      <c r="O34" s="89"/>
      <c r="P34" s="89"/>
      <c r="Q34" s="89"/>
      <c r="R34" s="89"/>
      <c r="S34" s="171"/>
    </row>
    <row r="35" spans="1:19" ht="21.75" customHeight="1">
      <c r="A35" s="4"/>
      <c r="B35" s="4"/>
      <c r="C35" s="210" t="s">
        <v>24</v>
      </c>
      <c r="D35" s="227">
        <f t="shared" ref="D35:N35" si="2">SUM(D28:D34)</f>
        <v>1583</v>
      </c>
      <c r="E35" s="215">
        <f t="shared" si="2"/>
        <v>1690</v>
      </c>
      <c r="F35" s="215">
        <f t="shared" si="2"/>
        <v>1665</v>
      </c>
      <c r="G35" s="215">
        <f t="shared" si="2"/>
        <v>1918</v>
      </c>
      <c r="H35" s="215">
        <f t="shared" si="2"/>
        <v>1788</v>
      </c>
      <c r="I35" s="227">
        <f t="shared" si="2"/>
        <v>4272</v>
      </c>
      <c r="J35" s="215">
        <f t="shared" si="2"/>
        <v>4791</v>
      </c>
      <c r="K35" s="215">
        <f t="shared" si="2"/>
        <v>6394</v>
      </c>
      <c r="L35" s="215">
        <f t="shared" si="2"/>
        <v>7501</v>
      </c>
      <c r="M35" s="345">
        <f t="shared" si="2"/>
        <v>7938</v>
      </c>
      <c r="N35" s="218">
        <f t="shared" si="2"/>
        <v>7108</v>
      </c>
      <c r="O35" s="219"/>
      <c r="P35" s="219"/>
      <c r="Q35" s="219"/>
      <c r="R35" s="219"/>
      <c r="S35" s="229"/>
    </row>
    <row r="36" spans="1:19" ht="15.75" customHeight="1">
      <c r="A36" s="4"/>
      <c r="B36" s="4"/>
      <c r="C36" s="363" t="s">
        <v>286</v>
      </c>
      <c r="D36" s="237"/>
      <c r="E36" s="237"/>
      <c r="F36" s="237"/>
      <c r="G36" s="237"/>
      <c r="H36" s="237"/>
      <c r="I36" s="4"/>
      <c r="J36" s="4"/>
      <c r="K36" s="4"/>
      <c r="L36" s="4"/>
      <c r="M36" s="4"/>
      <c r="N36" s="4"/>
      <c r="O36" s="4"/>
      <c r="P36" s="4"/>
      <c r="Q36" s="4"/>
      <c r="R36" s="4"/>
    </row>
    <row r="37" spans="1:19">
      <c r="A37" s="4"/>
      <c r="B37" s="4"/>
      <c r="C37" s="333" t="s">
        <v>427</v>
      </c>
      <c r="D37" s="333"/>
      <c r="E37" s="333"/>
      <c r="F37" s="333"/>
      <c r="G37" s="333"/>
      <c r="H37" s="333"/>
      <c r="I37" s="4"/>
      <c r="J37" s="4"/>
      <c r="K37" s="4"/>
      <c r="L37" s="4"/>
      <c r="M37" s="4"/>
      <c r="N37" s="4"/>
      <c r="O37" s="4"/>
      <c r="P37" s="4"/>
      <c r="Q37" s="4"/>
      <c r="R37" s="4"/>
    </row>
    <row r="38" spans="1:19" ht="48" customHeight="1">
      <c r="A38" s="4"/>
      <c r="B38" s="4"/>
      <c r="C38" s="266" t="s">
        <v>210</v>
      </c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</row>
    <row r="39" spans="1:19" ht="9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</row>
    <row r="40" spans="1:19" ht="26.25" customHeight="1">
      <c r="A40" s="4"/>
      <c r="B40" s="4"/>
      <c r="C40" s="756" t="s">
        <v>430</v>
      </c>
      <c r="D40" s="724"/>
      <c r="E40" s="724"/>
      <c r="F40" s="724"/>
      <c r="G40" s="724"/>
      <c r="H40" s="724"/>
      <c r="I40" s="724"/>
      <c r="J40" s="724"/>
      <c r="K40" s="724"/>
      <c r="L40" s="724"/>
      <c r="M40" s="724"/>
      <c r="N40" s="724"/>
      <c r="O40" s="4"/>
      <c r="P40" s="4"/>
      <c r="Q40" s="4"/>
      <c r="R40" s="4"/>
    </row>
    <row r="41" spans="1:19" ht="1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</row>
    <row r="42" spans="1:19" ht="1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</row>
    <row r="43" spans="1:19" ht="1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</row>
    <row r="44" spans="1:19" ht="1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</row>
    <row r="45" spans="1:19" ht="1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</row>
    <row r="46" spans="1:19" ht="1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</row>
    <row r="47" spans="1:19" ht="1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</row>
    <row r="48" spans="1:19" ht="1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</row>
    <row r="49" spans="1:18" ht="1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</row>
    <row r="50" spans="1:18" ht="1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</row>
    <row r="51" spans="1:18" ht="1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</row>
    <row r="52" spans="1:18" ht="7.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</row>
    <row r="53" spans="1:18" ht="1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</row>
    <row r="54" spans="1:18" ht="24.75" customHeight="1">
      <c r="A54" s="4"/>
      <c r="B54" s="4"/>
      <c r="C54" s="756" t="s">
        <v>435</v>
      </c>
      <c r="D54" s="724"/>
      <c r="E54" s="724"/>
      <c r="F54" s="724"/>
      <c r="G54" s="724"/>
      <c r="H54" s="724"/>
      <c r="I54" s="724"/>
      <c r="J54" s="724"/>
      <c r="K54" s="724"/>
      <c r="L54" s="724"/>
      <c r="M54" s="724"/>
      <c r="N54" s="724"/>
      <c r="O54" s="4"/>
      <c r="P54" s="4"/>
      <c r="Q54" s="4"/>
      <c r="R54" s="4"/>
    </row>
    <row r="55" spans="1:18" ht="6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</row>
    <row r="56" spans="1:18" ht="15" customHeight="1">
      <c r="A56" s="4"/>
      <c r="B56" s="4"/>
      <c r="C56" s="752" t="s">
        <v>40</v>
      </c>
      <c r="D56" s="87" t="s">
        <v>41</v>
      </c>
      <c r="E56" s="87" t="s">
        <v>41</v>
      </c>
      <c r="F56" s="87" t="s">
        <v>41</v>
      </c>
      <c r="G56" s="87" t="s">
        <v>41</v>
      </c>
      <c r="H56" s="87" t="s">
        <v>41</v>
      </c>
      <c r="I56" s="87" t="s">
        <v>41</v>
      </c>
      <c r="J56" s="87" t="s">
        <v>41</v>
      </c>
      <c r="K56" s="87" t="s">
        <v>41</v>
      </c>
      <c r="L56" s="87" t="s">
        <v>41</v>
      </c>
      <c r="M56" s="87" t="s">
        <v>41</v>
      </c>
      <c r="N56" s="88" t="s">
        <v>41</v>
      </c>
      <c r="O56" s="4"/>
      <c r="P56" s="4"/>
      <c r="Q56" s="4"/>
      <c r="R56" s="4"/>
    </row>
    <row r="57" spans="1:18" ht="15" customHeight="1">
      <c r="A57" s="4"/>
      <c r="B57" s="4"/>
      <c r="C57" s="753"/>
      <c r="D57" s="117">
        <v>2002</v>
      </c>
      <c r="E57" s="117">
        <v>2003</v>
      </c>
      <c r="F57" s="117">
        <v>2004</v>
      </c>
      <c r="G57" s="117">
        <v>2005</v>
      </c>
      <c r="H57" s="117">
        <v>2006</v>
      </c>
      <c r="I57" s="117">
        <v>2007</v>
      </c>
      <c r="J57" s="117">
        <v>2008</v>
      </c>
      <c r="K57" s="117">
        <v>2009</v>
      </c>
      <c r="L57" s="117">
        <v>2010</v>
      </c>
      <c r="M57" s="117">
        <v>2011</v>
      </c>
      <c r="N57" s="118">
        <v>2012</v>
      </c>
      <c r="O57" s="4"/>
      <c r="P57" s="4"/>
      <c r="Q57" s="4"/>
      <c r="R57" s="4"/>
    </row>
    <row r="58" spans="1:18" ht="15" customHeight="1">
      <c r="A58" s="4"/>
      <c r="B58" s="4"/>
      <c r="C58" s="148" t="s">
        <v>59</v>
      </c>
      <c r="D58" s="149">
        <v>1133</v>
      </c>
      <c r="E58" s="149">
        <v>1162</v>
      </c>
      <c r="F58" s="149">
        <v>1170</v>
      </c>
      <c r="G58" s="149">
        <v>1353</v>
      </c>
      <c r="H58" s="149">
        <v>1220</v>
      </c>
      <c r="I58" s="149">
        <v>2873</v>
      </c>
      <c r="J58" s="149">
        <v>3225</v>
      </c>
      <c r="K58" s="149">
        <v>3991</v>
      </c>
      <c r="L58" s="149">
        <v>4751</v>
      </c>
      <c r="M58" s="149">
        <v>5118</v>
      </c>
      <c r="N58" s="170">
        <v>4638</v>
      </c>
      <c r="O58" s="4"/>
      <c r="P58" s="4"/>
      <c r="Q58" s="4"/>
      <c r="R58" s="4"/>
    </row>
    <row r="59" spans="1:18" ht="15" customHeight="1">
      <c r="A59" s="4"/>
      <c r="B59" s="4"/>
      <c r="C59" s="186" t="s">
        <v>85</v>
      </c>
      <c r="D59" s="187">
        <v>432</v>
      </c>
      <c r="E59" s="187">
        <v>502</v>
      </c>
      <c r="F59" s="187">
        <v>481</v>
      </c>
      <c r="G59" s="187">
        <v>529</v>
      </c>
      <c r="H59" s="187">
        <v>536</v>
      </c>
      <c r="I59" s="187">
        <v>1355</v>
      </c>
      <c r="J59" s="187">
        <v>1272</v>
      </c>
      <c r="K59" s="187">
        <v>1670</v>
      </c>
      <c r="L59" s="187">
        <v>1940</v>
      </c>
      <c r="M59" s="187">
        <v>2165</v>
      </c>
      <c r="N59" s="184">
        <v>2027</v>
      </c>
      <c r="O59" s="4"/>
      <c r="P59" s="4"/>
      <c r="Q59" s="4"/>
      <c r="R59" s="4"/>
    </row>
    <row r="60" spans="1:18" ht="15" customHeight="1">
      <c r="A60" s="4"/>
      <c r="B60" s="4"/>
      <c r="C60" s="189" t="s">
        <v>7</v>
      </c>
      <c r="D60" s="190">
        <v>18</v>
      </c>
      <c r="E60" s="190">
        <v>26</v>
      </c>
      <c r="F60" s="190">
        <v>14</v>
      </c>
      <c r="G60" s="190">
        <v>36</v>
      </c>
      <c r="H60" s="190">
        <v>32</v>
      </c>
      <c r="I60" s="190">
        <v>44</v>
      </c>
      <c r="J60" s="190">
        <v>294</v>
      </c>
      <c r="K60" s="190">
        <v>733</v>
      </c>
      <c r="L60" s="190">
        <v>810</v>
      </c>
      <c r="M60" s="190">
        <v>655</v>
      </c>
      <c r="N60" s="201">
        <v>443</v>
      </c>
      <c r="O60" s="4"/>
      <c r="P60" s="4"/>
      <c r="Q60" s="4"/>
      <c r="R60" s="4"/>
    </row>
    <row r="61" spans="1:18" ht="21.75" customHeight="1">
      <c r="A61" s="4"/>
      <c r="B61" s="4"/>
      <c r="C61" s="210" t="s">
        <v>24</v>
      </c>
      <c r="D61" s="215">
        <f t="shared" ref="D61:N61" si="3">SUM(D58:D60)</f>
        <v>1583</v>
      </c>
      <c r="E61" s="215">
        <f t="shared" si="3"/>
        <v>1690</v>
      </c>
      <c r="F61" s="215">
        <f t="shared" si="3"/>
        <v>1665</v>
      </c>
      <c r="G61" s="215">
        <f t="shared" si="3"/>
        <v>1918</v>
      </c>
      <c r="H61" s="215">
        <f t="shared" si="3"/>
        <v>1788</v>
      </c>
      <c r="I61" s="227">
        <f t="shared" si="3"/>
        <v>4272</v>
      </c>
      <c r="J61" s="215">
        <f t="shared" si="3"/>
        <v>4791</v>
      </c>
      <c r="K61" s="215">
        <f t="shared" si="3"/>
        <v>6394</v>
      </c>
      <c r="L61" s="215">
        <f t="shared" si="3"/>
        <v>7501</v>
      </c>
      <c r="M61" s="215">
        <f t="shared" si="3"/>
        <v>7938</v>
      </c>
      <c r="N61" s="218">
        <f t="shared" si="3"/>
        <v>7108</v>
      </c>
      <c r="O61" s="4"/>
      <c r="P61" s="4"/>
      <c r="Q61" s="4"/>
      <c r="R61" s="4"/>
    </row>
    <row r="62" spans="1:18" ht="15" customHeight="1">
      <c r="A62" s="4"/>
      <c r="B62" s="4"/>
      <c r="C62" s="363" t="s">
        <v>286</v>
      </c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</row>
    <row r="63" spans="1:18" ht="15" customHeight="1">
      <c r="A63" s="4"/>
      <c r="B63" s="4"/>
      <c r="C63" s="266" t="s">
        <v>210</v>
      </c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</row>
    <row r="64" spans="1:18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</row>
    <row r="65" spans="1:18" ht="33" customHeight="1">
      <c r="A65" s="4"/>
      <c r="B65" s="4"/>
      <c r="C65" s="756" t="s">
        <v>452</v>
      </c>
      <c r="D65" s="724"/>
      <c r="E65" s="724"/>
      <c r="F65" s="724"/>
      <c r="G65" s="724"/>
      <c r="H65" s="724"/>
      <c r="I65" s="724"/>
      <c r="J65" s="724"/>
      <c r="K65" s="724"/>
      <c r="L65" s="724"/>
      <c r="M65" s="724"/>
      <c r="N65" s="724"/>
      <c r="O65" s="724"/>
      <c r="P65" s="315"/>
      <c r="Q65" s="315"/>
      <c r="R65" s="4"/>
    </row>
    <row r="66" spans="1:18" ht="5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</row>
    <row r="67" spans="1:18" ht="39.75" customHeight="1">
      <c r="A67" s="4"/>
      <c r="B67" s="4"/>
      <c r="C67" s="319" t="s">
        <v>276</v>
      </c>
      <c r="D67" s="350" t="s">
        <v>277</v>
      </c>
      <c r="E67" s="350" t="s">
        <v>384</v>
      </c>
      <c r="F67" s="350" t="s">
        <v>385</v>
      </c>
      <c r="G67" s="350" t="s">
        <v>386</v>
      </c>
      <c r="H67" s="352" t="s">
        <v>387</v>
      </c>
      <c r="I67" s="350" t="s">
        <v>390</v>
      </c>
      <c r="J67" s="350" t="s">
        <v>391</v>
      </c>
      <c r="K67" s="350" t="s">
        <v>392</v>
      </c>
      <c r="L67" s="350" t="s">
        <v>393</v>
      </c>
      <c r="M67" s="356" t="s">
        <v>394</v>
      </c>
      <c r="N67" s="357"/>
      <c r="O67" s="357"/>
      <c r="P67" s="357"/>
      <c r="Q67" s="357"/>
      <c r="R67" s="4"/>
    </row>
    <row r="68" spans="1:18" ht="15.75" customHeight="1">
      <c r="A68" s="4"/>
      <c r="B68" s="4"/>
      <c r="C68" s="375" t="s">
        <v>59</v>
      </c>
      <c r="D68" s="358">
        <f t="shared" ref="D68:M68" si="4">(E13-D13)/D13</f>
        <v>2.5595763459841131E-2</v>
      </c>
      <c r="E68" s="358">
        <f t="shared" si="4"/>
        <v>6.8846815834767644E-3</v>
      </c>
      <c r="F68" s="377">
        <f t="shared" si="4"/>
        <v>0.15641025641025641</v>
      </c>
      <c r="G68" s="358">
        <f t="shared" si="4"/>
        <v>-9.8300073909830005E-2</v>
      </c>
      <c r="H68" s="358">
        <f t="shared" si="4"/>
        <v>1.3549180327868853</v>
      </c>
      <c r="I68" s="358">
        <f t="shared" si="4"/>
        <v>0.12252001392272885</v>
      </c>
      <c r="J68" s="358">
        <f t="shared" si="4"/>
        <v>0.23751937984496124</v>
      </c>
      <c r="K68" s="358">
        <f t="shared" si="4"/>
        <v>0.19042846404409922</v>
      </c>
      <c r="L68" s="377">
        <f t="shared" si="4"/>
        <v>7.7246895390444117E-2</v>
      </c>
      <c r="M68" s="390">
        <f t="shared" si="4"/>
        <v>-9.3786635404454866E-2</v>
      </c>
      <c r="N68" s="406"/>
      <c r="O68" s="406"/>
      <c r="P68" s="406"/>
      <c r="Q68" s="406"/>
      <c r="R68" s="89"/>
    </row>
    <row r="69" spans="1:18" ht="15.75" customHeight="1">
      <c r="A69" s="4"/>
      <c r="B69" s="4"/>
      <c r="C69" s="186" t="s">
        <v>85</v>
      </c>
      <c r="D69" s="409">
        <f t="shared" ref="D69:M69" si="5">(E14-D14)/D14</f>
        <v>0.16203703703703703</v>
      </c>
      <c r="E69" s="409">
        <f t="shared" si="5"/>
        <v>-4.1832669322709161E-2</v>
      </c>
      <c r="F69" s="409">
        <f t="shared" si="5"/>
        <v>9.9792099792099798E-2</v>
      </c>
      <c r="G69" s="411">
        <f t="shared" si="5"/>
        <v>1.3232514177693762E-2</v>
      </c>
      <c r="H69" s="409">
        <f t="shared" si="5"/>
        <v>1.5279850746268657</v>
      </c>
      <c r="I69" s="409">
        <f t="shared" si="5"/>
        <v>-6.1254612546125464E-2</v>
      </c>
      <c r="J69" s="409">
        <f t="shared" si="5"/>
        <v>0.31289308176100628</v>
      </c>
      <c r="K69" s="409">
        <f t="shared" si="5"/>
        <v>0.16167664670658682</v>
      </c>
      <c r="L69" s="409">
        <f t="shared" si="5"/>
        <v>0.11597938144329897</v>
      </c>
      <c r="M69" s="413">
        <f t="shared" si="5"/>
        <v>-6.3741339491916862E-2</v>
      </c>
      <c r="N69" s="406"/>
      <c r="O69" s="406"/>
      <c r="P69" s="406"/>
      <c r="Q69" s="406"/>
      <c r="R69" s="89"/>
    </row>
    <row r="70" spans="1:18" ht="16.5" customHeight="1">
      <c r="A70" s="4"/>
      <c r="B70" s="4"/>
      <c r="C70" s="320" t="s">
        <v>7</v>
      </c>
      <c r="D70" s="415">
        <f t="shared" ref="D70:M70" si="6">(E15-D15)/D15</f>
        <v>0.44444444444444442</v>
      </c>
      <c r="E70" s="429">
        <f t="shared" si="6"/>
        <v>-0.46153846153846156</v>
      </c>
      <c r="F70" s="429">
        <f t="shared" si="6"/>
        <v>1.5714285714285714</v>
      </c>
      <c r="G70" s="429">
        <f t="shared" si="6"/>
        <v>-0.1111111111111111</v>
      </c>
      <c r="H70" s="429">
        <f t="shared" si="6"/>
        <v>0.375</v>
      </c>
      <c r="I70" s="429">
        <f t="shared" si="6"/>
        <v>5.6818181818181817</v>
      </c>
      <c r="J70" s="429">
        <f t="shared" si="6"/>
        <v>1.4931972789115646</v>
      </c>
      <c r="K70" s="429">
        <f t="shared" si="6"/>
        <v>0.10504774897680765</v>
      </c>
      <c r="L70" s="429">
        <f t="shared" si="6"/>
        <v>-0.19135802469135801</v>
      </c>
      <c r="M70" s="442">
        <f t="shared" si="6"/>
        <v>-0.32366412213740459</v>
      </c>
      <c r="N70" s="406"/>
      <c r="O70" s="406"/>
      <c r="P70" s="406"/>
      <c r="Q70" s="406"/>
      <c r="R70" s="89"/>
    </row>
    <row r="71" spans="1:18" ht="21.75" customHeight="1">
      <c r="A71" s="4"/>
      <c r="B71" s="4"/>
      <c r="C71" s="310" t="s">
        <v>700</v>
      </c>
      <c r="D71" s="444">
        <f t="shared" ref="D71:M71" si="7">(E16-D16)/D16</f>
        <v>6.7593177511054953E-2</v>
      </c>
      <c r="E71" s="458">
        <f t="shared" si="7"/>
        <v>-1.4792899408284023E-2</v>
      </c>
      <c r="F71" s="444">
        <f t="shared" si="7"/>
        <v>0.15195195195195196</v>
      </c>
      <c r="G71" s="444">
        <f t="shared" si="7"/>
        <v>-6.7778936392075079E-2</v>
      </c>
      <c r="H71" s="470">
        <f t="shared" si="7"/>
        <v>1.3892617449664431</v>
      </c>
      <c r="I71" s="444">
        <f t="shared" si="7"/>
        <v>0.12148876404494383</v>
      </c>
      <c r="J71" s="444">
        <f t="shared" si="7"/>
        <v>0.33458568148611983</v>
      </c>
      <c r="K71" s="444">
        <f t="shared" si="7"/>
        <v>0.17313106036909603</v>
      </c>
      <c r="L71" s="444">
        <f t="shared" si="7"/>
        <v>5.8258898813491534E-2</v>
      </c>
      <c r="M71" s="477">
        <f t="shared" si="7"/>
        <v>-0.10456034265558076</v>
      </c>
      <c r="N71" s="483"/>
      <c r="O71" s="483"/>
      <c r="P71" s="483"/>
      <c r="Q71" s="483"/>
      <c r="R71" s="219"/>
    </row>
    <row r="72" spans="1:18" ht="16.5" customHeight="1">
      <c r="A72" s="4"/>
      <c r="B72" s="4"/>
      <c r="C72" s="363" t="s">
        <v>286</v>
      </c>
      <c r="D72" s="237"/>
      <c r="E72" s="237"/>
      <c r="F72" s="237"/>
      <c r="G72" s="237"/>
      <c r="H72" s="237"/>
      <c r="I72" s="482"/>
      <c r="J72" s="482"/>
      <c r="K72" s="483"/>
      <c r="L72" s="483"/>
      <c r="M72" s="483"/>
      <c r="N72" s="483"/>
      <c r="O72" s="483"/>
      <c r="P72" s="483"/>
      <c r="Q72" s="483"/>
      <c r="R72" s="219"/>
    </row>
    <row r="73" spans="1:18" ht="23.25" customHeight="1">
      <c r="A73" s="4"/>
      <c r="B73" s="4"/>
      <c r="C73" s="266" t="s">
        <v>210</v>
      </c>
      <c r="D73" s="482"/>
      <c r="E73" s="482"/>
      <c r="F73" s="482"/>
      <c r="G73" s="482"/>
      <c r="H73" s="482"/>
      <c r="I73" s="482"/>
      <c r="J73" s="482"/>
      <c r="K73" s="483"/>
      <c r="L73" s="483"/>
      <c r="M73" s="483"/>
      <c r="N73" s="483"/>
      <c r="O73" s="483"/>
      <c r="P73" s="483"/>
      <c r="Q73" s="483"/>
      <c r="R73" s="219"/>
    </row>
    <row r="74" spans="1:18" ht="35.25" customHeight="1">
      <c r="A74" s="4"/>
      <c r="B74" s="4"/>
      <c r="C74" s="758" t="s">
        <v>845</v>
      </c>
      <c r="D74" s="724"/>
      <c r="E74" s="724"/>
      <c r="F74" s="724"/>
      <c r="G74" s="724"/>
      <c r="H74" s="724"/>
      <c r="I74" s="724"/>
      <c r="J74" s="724"/>
      <c r="K74" s="724"/>
      <c r="L74" s="724"/>
      <c r="M74" s="724"/>
      <c r="N74" s="724"/>
      <c r="O74" s="315"/>
      <c r="P74" s="315"/>
      <c r="Q74" s="315"/>
      <c r="R74" s="4"/>
    </row>
    <row r="75" spans="1:18" ht="3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</row>
    <row r="76" spans="1:18" ht="15" customHeight="1">
      <c r="A76" s="4"/>
      <c r="B76" s="4"/>
      <c r="C76" s="752" t="s">
        <v>40</v>
      </c>
      <c r="D76" s="87" t="s">
        <v>41</v>
      </c>
      <c r="E76" s="87" t="s">
        <v>41</v>
      </c>
      <c r="F76" s="87" t="s">
        <v>41</v>
      </c>
      <c r="G76" s="87" t="s">
        <v>41</v>
      </c>
      <c r="H76" s="87" t="s">
        <v>41</v>
      </c>
      <c r="I76" s="87" t="s">
        <v>41</v>
      </c>
      <c r="J76" s="87" t="s">
        <v>41</v>
      </c>
      <c r="K76" s="87" t="s">
        <v>41</v>
      </c>
      <c r="L76" s="87" t="s">
        <v>41</v>
      </c>
      <c r="M76" s="87" t="s">
        <v>41</v>
      </c>
      <c r="N76" s="88" t="s">
        <v>41</v>
      </c>
      <c r="O76" s="89"/>
      <c r="P76" s="89"/>
      <c r="Q76" s="89"/>
      <c r="R76" s="89"/>
    </row>
    <row r="77" spans="1:18" ht="14.25" customHeight="1">
      <c r="A77" s="4"/>
      <c r="B77" s="4"/>
      <c r="C77" s="753"/>
      <c r="D77" s="117">
        <v>2002</v>
      </c>
      <c r="E77" s="117">
        <v>2003</v>
      </c>
      <c r="F77" s="117">
        <v>2004</v>
      </c>
      <c r="G77" s="117">
        <v>2005</v>
      </c>
      <c r="H77" s="117">
        <v>2006</v>
      </c>
      <c r="I77" s="117">
        <v>2007</v>
      </c>
      <c r="J77" s="117">
        <v>2008</v>
      </c>
      <c r="K77" s="117">
        <v>2009</v>
      </c>
      <c r="L77" s="117">
        <v>2010</v>
      </c>
      <c r="M77" s="117">
        <v>2011</v>
      </c>
      <c r="N77" s="118">
        <v>2012</v>
      </c>
      <c r="O77" s="89"/>
      <c r="P77" s="89"/>
      <c r="Q77" s="89"/>
      <c r="R77" s="89"/>
    </row>
    <row r="78" spans="1:18" ht="26.25">
      <c r="A78" s="4"/>
      <c r="B78" s="4"/>
      <c r="C78" s="375" t="s">
        <v>59</v>
      </c>
      <c r="D78" s="358">
        <f t="shared" ref="D78:D80" si="8">D13/$D$16</f>
        <v>0.71572962728995582</v>
      </c>
      <c r="E78" s="358">
        <f t="shared" ref="E78:E80" si="9">E13/$E$16</f>
        <v>0.68757396449704145</v>
      </c>
      <c r="F78" s="358">
        <f t="shared" ref="F78:F80" si="10">F13/$F$16</f>
        <v>0.70270270270270274</v>
      </c>
      <c r="G78" s="358">
        <f t="shared" ref="G78:G80" si="11">G13/$G$16</f>
        <v>0.70542231491136598</v>
      </c>
      <c r="H78" s="358">
        <f t="shared" ref="H78:H80" si="12">H13/$H$16</f>
        <v>0.68232662192393734</v>
      </c>
      <c r="I78" s="358">
        <f t="shared" ref="I78:I80" si="13">I13/$I$16</f>
        <v>0.67251872659176026</v>
      </c>
      <c r="J78" s="358">
        <f t="shared" ref="J78:J80" si="14">J13/$J$16</f>
        <v>0.67313713212273008</v>
      </c>
      <c r="K78" s="358">
        <f t="shared" ref="K78:K80" si="15">K13/$K$16</f>
        <v>0.62417891773537693</v>
      </c>
      <c r="L78" s="358">
        <f t="shared" ref="L78:L80" si="16">L13/$L$16</f>
        <v>0.63338221570457276</v>
      </c>
      <c r="M78" s="358">
        <f t="shared" ref="M78:M80" si="17">M13/$M$16</f>
        <v>0.64474678760393045</v>
      </c>
      <c r="N78" s="484">
        <f t="shared" ref="N78:N80" si="18">N13/$N$16</f>
        <v>0.65250422059651092</v>
      </c>
      <c r="O78" s="486"/>
      <c r="P78" s="486"/>
      <c r="Q78" s="486"/>
      <c r="R78" s="486"/>
    </row>
    <row r="79" spans="1:18">
      <c r="A79" s="4"/>
      <c r="B79" s="4"/>
      <c r="C79" s="186" t="s">
        <v>85</v>
      </c>
      <c r="D79" s="409">
        <f t="shared" si="8"/>
        <v>0.27289955780164243</v>
      </c>
      <c r="E79" s="409">
        <f t="shared" si="9"/>
        <v>0.29704142011834317</v>
      </c>
      <c r="F79" s="409">
        <f t="shared" si="10"/>
        <v>0.28888888888888886</v>
      </c>
      <c r="G79" s="491">
        <f t="shared" si="11"/>
        <v>0.27580813347236705</v>
      </c>
      <c r="H79" s="409">
        <f t="shared" si="12"/>
        <v>0.29977628635346754</v>
      </c>
      <c r="I79" s="409">
        <f t="shared" si="13"/>
        <v>0.31718164794007492</v>
      </c>
      <c r="J79" s="409">
        <f t="shared" si="14"/>
        <v>0.26549780839073261</v>
      </c>
      <c r="K79" s="409">
        <f t="shared" si="15"/>
        <v>0.26118235846105725</v>
      </c>
      <c r="L79" s="409">
        <f t="shared" si="16"/>
        <v>0.25863218237568325</v>
      </c>
      <c r="M79" s="409">
        <f t="shared" si="17"/>
        <v>0.27273872511967751</v>
      </c>
      <c r="N79" s="413">
        <f t="shared" si="18"/>
        <v>0.28517163759144626</v>
      </c>
      <c r="O79" s="486"/>
      <c r="P79" s="486"/>
      <c r="Q79" s="486"/>
      <c r="R79" s="486"/>
    </row>
    <row r="80" spans="1:18" ht="15.75" customHeight="1">
      <c r="A80" s="4"/>
      <c r="B80" s="4"/>
      <c r="C80" s="320" t="s">
        <v>7</v>
      </c>
      <c r="D80" s="429">
        <f t="shared" si="8"/>
        <v>1.1370814908401769E-2</v>
      </c>
      <c r="E80" s="415">
        <f t="shared" si="9"/>
        <v>1.5384615384615385E-2</v>
      </c>
      <c r="F80" s="415">
        <f t="shared" si="10"/>
        <v>8.4084084084084087E-3</v>
      </c>
      <c r="G80" s="415">
        <f t="shared" si="11"/>
        <v>1.8769551616266946E-2</v>
      </c>
      <c r="H80" s="415">
        <f t="shared" si="12"/>
        <v>1.7897091722595078E-2</v>
      </c>
      <c r="I80" s="429">
        <f t="shared" si="13"/>
        <v>1.0299625468164793E-2</v>
      </c>
      <c r="J80" s="429">
        <f t="shared" si="14"/>
        <v>6.1365059486537255E-2</v>
      </c>
      <c r="K80" s="429">
        <f t="shared" si="15"/>
        <v>0.11463872380356584</v>
      </c>
      <c r="L80" s="429">
        <f t="shared" si="16"/>
        <v>0.10798560191974403</v>
      </c>
      <c r="M80" s="415">
        <f t="shared" si="17"/>
        <v>8.2514487276392032E-2</v>
      </c>
      <c r="N80" s="442">
        <f t="shared" si="18"/>
        <v>6.2324141812042766E-2</v>
      </c>
      <c r="O80" s="486"/>
      <c r="P80" s="486"/>
      <c r="Q80" s="486"/>
      <c r="R80" s="486"/>
    </row>
    <row r="81" spans="1:18" ht="21.75" customHeight="1">
      <c r="A81" s="4"/>
      <c r="B81" s="4"/>
      <c r="C81" s="310" t="s">
        <v>24</v>
      </c>
      <c r="D81" s="496">
        <f t="shared" ref="D81:N81" si="19">SUM(D78:D80)</f>
        <v>1</v>
      </c>
      <c r="E81" s="497">
        <f t="shared" si="19"/>
        <v>1</v>
      </c>
      <c r="F81" s="496">
        <f t="shared" si="19"/>
        <v>1</v>
      </c>
      <c r="G81" s="496">
        <f t="shared" si="19"/>
        <v>1</v>
      </c>
      <c r="H81" s="496">
        <f t="shared" si="19"/>
        <v>1</v>
      </c>
      <c r="I81" s="496">
        <f t="shared" si="19"/>
        <v>0.99999999999999989</v>
      </c>
      <c r="J81" s="496">
        <f t="shared" si="19"/>
        <v>0.99999999999999989</v>
      </c>
      <c r="K81" s="496">
        <f t="shared" si="19"/>
        <v>1</v>
      </c>
      <c r="L81" s="496">
        <f t="shared" si="19"/>
        <v>1</v>
      </c>
      <c r="M81" s="496">
        <f t="shared" si="19"/>
        <v>0.99999999999999989</v>
      </c>
      <c r="N81" s="513">
        <f t="shared" si="19"/>
        <v>1</v>
      </c>
      <c r="O81" s="482"/>
      <c r="P81" s="482"/>
      <c r="Q81" s="482"/>
      <c r="R81" s="482"/>
    </row>
    <row r="82" spans="1:18" ht="15.75" customHeight="1">
      <c r="A82" s="4"/>
      <c r="B82" s="4"/>
      <c r="C82" s="363" t="s">
        <v>286</v>
      </c>
      <c r="D82" s="237"/>
      <c r="E82" s="237"/>
      <c r="F82" s="237"/>
      <c r="G82" s="237"/>
      <c r="H82" s="237"/>
      <c r="I82" s="482"/>
      <c r="J82" s="482"/>
      <c r="K82" s="482"/>
      <c r="L82" s="482"/>
      <c r="M82" s="482"/>
      <c r="N82" s="482"/>
      <c r="O82" s="482"/>
      <c r="P82" s="482"/>
      <c r="Q82" s="482"/>
      <c r="R82" s="482"/>
    </row>
    <row r="83" spans="1:18">
      <c r="A83" s="4"/>
      <c r="B83" s="4"/>
      <c r="C83" s="266" t="s">
        <v>210</v>
      </c>
      <c r="D83" s="482"/>
      <c r="E83" s="482"/>
      <c r="F83" s="482"/>
      <c r="G83" s="482"/>
      <c r="H83" s="482"/>
      <c r="I83" s="482"/>
      <c r="J83" s="482"/>
      <c r="K83" s="482"/>
      <c r="L83" s="482"/>
      <c r="M83" s="482"/>
      <c r="N83" s="482"/>
      <c r="O83" s="482"/>
      <c r="P83" s="482"/>
      <c r="Q83" s="482"/>
      <c r="R83" s="482"/>
    </row>
    <row r="84" spans="1:18" ht="15.75" customHeight="1">
      <c r="A84" s="4"/>
      <c r="B84" s="4"/>
      <c r="C84" s="531"/>
      <c r="D84" s="482"/>
      <c r="E84" s="482"/>
      <c r="F84" s="482"/>
      <c r="G84" s="482"/>
      <c r="H84" s="482"/>
      <c r="I84" s="482"/>
      <c r="J84" s="482"/>
      <c r="K84" s="483"/>
      <c r="L84" s="483"/>
      <c r="M84" s="483"/>
      <c r="N84" s="483"/>
      <c r="O84" s="483"/>
      <c r="P84" s="483"/>
      <c r="Q84" s="483"/>
      <c r="R84" s="219"/>
    </row>
    <row r="85" spans="1:18" ht="19.5" customHeight="1">
      <c r="A85" s="4"/>
      <c r="B85" s="4"/>
      <c r="C85" s="756" t="s">
        <v>975</v>
      </c>
      <c r="D85" s="724"/>
      <c r="E85" s="724"/>
      <c r="F85" s="724"/>
      <c r="G85" s="724"/>
      <c r="H85" s="724"/>
      <c r="I85" s="724"/>
      <c r="J85" s="724"/>
      <c r="K85" s="724"/>
      <c r="L85" s="724"/>
      <c r="M85" s="724"/>
      <c r="N85" s="724"/>
      <c r="O85" s="315"/>
      <c r="P85" s="315"/>
      <c r="Q85" s="315"/>
      <c r="R85" s="4"/>
    </row>
    <row r="86" spans="1:18" ht="5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</row>
    <row r="87" spans="1:18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</row>
    <row r="88" spans="1:1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</row>
    <row r="89" spans="1:18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</row>
    <row r="90" spans="1:18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</row>
    <row r="91" spans="1:18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</row>
    <row r="92" spans="1:18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</row>
    <row r="93" spans="1:18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</row>
    <row r="94" spans="1:18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</row>
    <row r="95" spans="1:18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</row>
    <row r="96" spans="1:18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</row>
    <row r="97" spans="1:18" ht="39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</row>
    <row r="98" spans="1:1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</row>
    <row r="99" spans="1:18" ht="21.75" customHeight="1">
      <c r="A99" s="4"/>
      <c r="B99" s="4"/>
      <c r="C99" s="756" t="s">
        <v>983</v>
      </c>
      <c r="D99" s="724"/>
      <c r="E99" s="724"/>
      <c r="F99" s="724"/>
      <c r="G99" s="724"/>
      <c r="H99" s="724"/>
      <c r="I99" s="724"/>
      <c r="J99" s="724"/>
      <c r="K99" s="724"/>
      <c r="L99" s="724"/>
      <c r="M99" s="724"/>
      <c r="N99" s="724"/>
      <c r="O99" s="4"/>
      <c r="P99" s="4"/>
      <c r="Q99" s="4"/>
      <c r="R99" s="4"/>
    </row>
    <row r="100" spans="1:18" ht="3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</row>
    <row r="101" spans="1:18" ht="15.75" customHeight="1">
      <c r="A101" s="4"/>
      <c r="B101" s="4"/>
      <c r="C101" s="752" t="s">
        <v>40</v>
      </c>
      <c r="D101" s="87" t="s">
        <v>41</v>
      </c>
      <c r="E101" s="87" t="s">
        <v>41</v>
      </c>
      <c r="F101" s="87" t="s">
        <v>41</v>
      </c>
      <c r="G101" s="87" t="s">
        <v>41</v>
      </c>
      <c r="H101" s="87" t="s">
        <v>41</v>
      </c>
      <c r="I101" s="87" t="s">
        <v>41</v>
      </c>
      <c r="J101" s="87" t="s">
        <v>41</v>
      </c>
      <c r="K101" s="87" t="s">
        <v>41</v>
      </c>
      <c r="L101" s="87" t="s">
        <v>41</v>
      </c>
      <c r="M101" s="87" t="s">
        <v>41</v>
      </c>
      <c r="N101" s="88" t="s">
        <v>41</v>
      </c>
      <c r="O101" s="4"/>
      <c r="P101" s="4"/>
      <c r="Q101" s="4"/>
      <c r="R101" s="4"/>
    </row>
    <row r="102" spans="1:18" ht="15.75" customHeight="1">
      <c r="A102" s="4"/>
      <c r="B102" s="4"/>
      <c r="C102" s="753"/>
      <c r="D102" s="117">
        <v>2002</v>
      </c>
      <c r="E102" s="117">
        <v>2003</v>
      </c>
      <c r="F102" s="117">
        <v>2004</v>
      </c>
      <c r="G102" s="117">
        <v>2005</v>
      </c>
      <c r="H102" s="117">
        <v>2006</v>
      </c>
      <c r="I102" s="117">
        <v>2007</v>
      </c>
      <c r="J102" s="117">
        <v>2008</v>
      </c>
      <c r="K102" s="117">
        <v>2009</v>
      </c>
      <c r="L102" s="117">
        <v>2010</v>
      </c>
      <c r="M102" s="117">
        <v>2011</v>
      </c>
      <c r="N102" s="118">
        <v>2012</v>
      </c>
      <c r="O102" s="4"/>
      <c r="P102" s="4"/>
      <c r="Q102" s="4"/>
      <c r="R102" s="4"/>
    </row>
    <row r="103" spans="1:18" ht="15" customHeight="1">
      <c r="A103" s="4"/>
      <c r="B103" s="4"/>
      <c r="C103" s="536" t="s">
        <v>214</v>
      </c>
      <c r="D103" s="547">
        <v>152</v>
      </c>
      <c r="E103" s="548">
        <v>156</v>
      </c>
      <c r="F103" s="547">
        <v>136</v>
      </c>
      <c r="G103" s="548">
        <v>156</v>
      </c>
      <c r="H103" s="547">
        <v>96</v>
      </c>
      <c r="I103" s="548">
        <v>206</v>
      </c>
      <c r="J103" s="547">
        <v>221</v>
      </c>
      <c r="K103" s="548">
        <v>178</v>
      </c>
      <c r="L103" s="548">
        <v>195</v>
      </c>
      <c r="M103" s="548">
        <v>199</v>
      </c>
      <c r="N103" s="556">
        <v>153</v>
      </c>
      <c r="O103" s="4"/>
      <c r="P103" s="4"/>
      <c r="Q103" s="4"/>
      <c r="R103" s="4"/>
    </row>
    <row r="104" spans="1:18">
      <c r="A104" s="4"/>
      <c r="B104" s="4"/>
      <c r="C104" s="186" t="s">
        <v>232</v>
      </c>
      <c r="D104" s="183">
        <v>87</v>
      </c>
      <c r="E104" s="187">
        <v>97</v>
      </c>
      <c r="F104" s="187">
        <v>76</v>
      </c>
      <c r="G104" s="187">
        <v>82</v>
      </c>
      <c r="H104" s="187">
        <v>61</v>
      </c>
      <c r="I104" s="187">
        <v>115</v>
      </c>
      <c r="J104" s="187">
        <v>120</v>
      </c>
      <c r="K104" s="187">
        <v>80</v>
      </c>
      <c r="L104" s="187">
        <v>98</v>
      </c>
      <c r="M104" s="187">
        <v>89</v>
      </c>
      <c r="N104" s="184">
        <v>97</v>
      </c>
      <c r="O104" s="4"/>
      <c r="P104" s="4"/>
      <c r="Q104" s="4"/>
      <c r="R104" s="4"/>
    </row>
    <row r="105" spans="1:18">
      <c r="A105" s="4"/>
      <c r="B105" s="4"/>
      <c r="C105" s="278" t="s">
        <v>233</v>
      </c>
      <c r="D105" s="291">
        <v>110</v>
      </c>
      <c r="E105" s="155">
        <v>142</v>
      </c>
      <c r="F105" s="291">
        <v>137</v>
      </c>
      <c r="G105" s="155">
        <v>181</v>
      </c>
      <c r="H105" s="291">
        <v>140</v>
      </c>
      <c r="I105" s="155">
        <v>310</v>
      </c>
      <c r="J105" s="291">
        <v>515</v>
      </c>
      <c r="K105" s="155">
        <v>250</v>
      </c>
      <c r="L105" s="155">
        <v>302</v>
      </c>
      <c r="M105" s="155">
        <v>323</v>
      </c>
      <c r="N105" s="157">
        <v>277</v>
      </c>
      <c r="O105" s="4"/>
      <c r="P105" s="4"/>
      <c r="Q105" s="4"/>
      <c r="R105" s="4"/>
    </row>
    <row r="106" spans="1:18">
      <c r="A106" s="4"/>
      <c r="B106" s="4"/>
      <c r="C106" s="186" t="s">
        <v>265</v>
      </c>
      <c r="D106" s="183">
        <v>436</v>
      </c>
      <c r="E106" s="187">
        <v>482</v>
      </c>
      <c r="F106" s="187">
        <v>496</v>
      </c>
      <c r="G106" s="187">
        <v>635</v>
      </c>
      <c r="H106" s="187">
        <v>546</v>
      </c>
      <c r="I106" s="187">
        <v>1115</v>
      </c>
      <c r="J106" s="187">
        <v>1581</v>
      </c>
      <c r="K106" s="187">
        <v>2516</v>
      </c>
      <c r="L106" s="187">
        <v>2986</v>
      </c>
      <c r="M106" s="187">
        <v>3330</v>
      </c>
      <c r="N106" s="184">
        <v>2892</v>
      </c>
      <c r="O106" s="4"/>
      <c r="P106" s="4"/>
      <c r="Q106" s="4"/>
      <c r="R106" s="4"/>
    </row>
    <row r="107" spans="1:18">
      <c r="A107" s="4"/>
      <c r="B107" s="4"/>
      <c r="C107" s="278" t="s">
        <v>266</v>
      </c>
      <c r="D107" s="293">
        <v>477</v>
      </c>
      <c r="E107" s="294">
        <v>460</v>
      </c>
      <c r="F107" s="291">
        <v>494</v>
      </c>
      <c r="G107" s="155">
        <v>588</v>
      </c>
      <c r="H107" s="291">
        <v>598</v>
      </c>
      <c r="I107" s="155">
        <v>1104</v>
      </c>
      <c r="J107" s="291">
        <v>1429</v>
      </c>
      <c r="K107" s="155">
        <v>2091</v>
      </c>
      <c r="L107" s="155">
        <v>2460</v>
      </c>
      <c r="M107" s="155">
        <v>2649</v>
      </c>
      <c r="N107" s="157">
        <v>2614</v>
      </c>
      <c r="O107" s="4"/>
      <c r="P107" s="4"/>
      <c r="Q107" s="4"/>
      <c r="R107" s="4"/>
    </row>
    <row r="108" spans="1:18" ht="30">
      <c r="A108" s="4"/>
      <c r="B108" s="4"/>
      <c r="C108" s="186" t="s">
        <v>267</v>
      </c>
      <c r="D108" s="183">
        <v>48</v>
      </c>
      <c r="E108" s="187">
        <v>50</v>
      </c>
      <c r="F108" s="187">
        <v>48</v>
      </c>
      <c r="G108" s="187">
        <v>51</v>
      </c>
      <c r="H108" s="187">
        <v>47</v>
      </c>
      <c r="I108" s="187">
        <v>98</v>
      </c>
      <c r="J108" s="187">
        <v>138</v>
      </c>
      <c r="K108" s="187">
        <v>147</v>
      </c>
      <c r="L108" s="187">
        <v>146</v>
      </c>
      <c r="M108" s="187">
        <v>164</v>
      </c>
      <c r="N108" s="184">
        <v>163</v>
      </c>
      <c r="O108" s="4"/>
      <c r="P108" s="4"/>
      <c r="Q108" s="4"/>
      <c r="R108" s="4"/>
    </row>
    <row r="109" spans="1:18">
      <c r="A109" s="4"/>
      <c r="B109" s="4"/>
      <c r="C109" s="278" t="s">
        <v>268</v>
      </c>
      <c r="D109" s="293">
        <v>3</v>
      </c>
      <c r="E109" s="294">
        <v>5</v>
      </c>
      <c r="F109" s="293">
        <v>4</v>
      </c>
      <c r="G109" s="294">
        <v>3</v>
      </c>
      <c r="H109" s="293">
        <v>2</v>
      </c>
      <c r="I109" s="294">
        <v>3</v>
      </c>
      <c r="J109" s="293">
        <v>3</v>
      </c>
      <c r="K109" s="294">
        <v>1</v>
      </c>
      <c r="L109" s="294">
        <v>1</v>
      </c>
      <c r="M109" s="294">
        <v>4</v>
      </c>
      <c r="N109" s="296">
        <v>69</v>
      </c>
      <c r="O109" s="4"/>
      <c r="P109" s="4"/>
      <c r="Q109" s="4"/>
      <c r="R109" s="4"/>
    </row>
    <row r="110" spans="1:18" ht="15.75" customHeight="1">
      <c r="A110" s="4"/>
      <c r="B110" s="4"/>
      <c r="C110" s="335" t="s">
        <v>7</v>
      </c>
      <c r="D110" s="285">
        <v>266</v>
      </c>
      <c r="E110" s="282">
        <v>289</v>
      </c>
      <c r="F110" s="282">
        <v>274</v>
      </c>
      <c r="G110" s="282">
        <v>222</v>
      </c>
      <c r="H110" s="282">
        <v>298</v>
      </c>
      <c r="I110" s="282">
        <v>1321</v>
      </c>
      <c r="J110" s="282">
        <v>784</v>
      </c>
      <c r="K110" s="282">
        <v>1131</v>
      </c>
      <c r="L110" s="282">
        <v>1313</v>
      </c>
      <c r="M110" s="282">
        <v>1180</v>
      </c>
      <c r="N110" s="283">
        <v>843</v>
      </c>
      <c r="O110" s="4"/>
      <c r="P110" s="4"/>
      <c r="Q110" s="4"/>
      <c r="R110" s="4"/>
    </row>
    <row r="111" spans="1:18" ht="21.75" customHeight="1">
      <c r="A111" s="4"/>
      <c r="B111" s="4"/>
      <c r="C111" s="210" t="s">
        <v>24</v>
      </c>
      <c r="D111" s="227">
        <f t="shared" ref="D111:N111" si="20">SUM(D103:D110)</f>
        <v>1579</v>
      </c>
      <c r="E111" s="215">
        <f t="shared" si="20"/>
        <v>1681</v>
      </c>
      <c r="F111" s="215">
        <f t="shared" si="20"/>
        <v>1665</v>
      </c>
      <c r="G111" s="215">
        <f t="shared" si="20"/>
        <v>1918</v>
      </c>
      <c r="H111" s="215">
        <f t="shared" si="20"/>
        <v>1788</v>
      </c>
      <c r="I111" s="227">
        <f t="shared" si="20"/>
        <v>4272</v>
      </c>
      <c r="J111" s="215">
        <f t="shared" si="20"/>
        <v>4791</v>
      </c>
      <c r="K111" s="215">
        <f t="shared" si="20"/>
        <v>6394</v>
      </c>
      <c r="L111" s="215">
        <f t="shared" si="20"/>
        <v>7501</v>
      </c>
      <c r="M111" s="215">
        <f t="shared" si="20"/>
        <v>7938</v>
      </c>
      <c r="N111" s="218">
        <f t="shared" si="20"/>
        <v>7108</v>
      </c>
      <c r="O111" s="4"/>
      <c r="P111" s="4"/>
      <c r="Q111" s="4"/>
      <c r="R111" s="4"/>
    </row>
    <row r="112" spans="1:18" ht="15.75" customHeight="1">
      <c r="A112" s="4"/>
      <c r="B112" s="4"/>
      <c r="C112" s="363" t="s">
        <v>286</v>
      </c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</row>
    <row r="113" spans="1:18">
      <c r="A113" s="4"/>
      <c r="B113" s="4"/>
      <c r="C113" s="266" t="s">
        <v>210</v>
      </c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</row>
    <row r="114" spans="1:18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</row>
    <row r="115" spans="1:18" ht="30.75" customHeight="1">
      <c r="A115" s="4"/>
      <c r="B115" s="4"/>
      <c r="C115" s="758" t="s">
        <v>1071</v>
      </c>
      <c r="D115" s="724"/>
      <c r="E115" s="724"/>
      <c r="F115" s="724"/>
      <c r="G115" s="724"/>
      <c r="H115" s="724"/>
      <c r="I115" s="724"/>
      <c r="J115" s="724"/>
      <c r="K115" s="724"/>
      <c r="L115" s="724"/>
      <c r="M115" s="724"/>
      <c r="N115" s="724"/>
      <c r="O115" s="724"/>
      <c r="P115" s="315"/>
      <c r="Q115" s="315"/>
      <c r="R115" s="4"/>
    </row>
    <row r="116" spans="1:18" ht="5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</row>
    <row r="117" spans="1:18" ht="42.75" customHeight="1">
      <c r="A117" s="4"/>
      <c r="B117" s="4"/>
      <c r="C117" s="319" t="s">
        <v>276</v>
      </c>
      <c r="D117" s="350" t="s">
        <v>277</v>
      </c>
      <c r="E117" s="350" t="s">
        <v>384</v>
      </c>
      <c r="F117" s="350" t="s">
        <v>385</v>
      </c>
      <c r="G117" s="350" t="s">
        <v>386</v>
      </c>
      <c r="H117" s="352" t="s">
        <v>387</v>
      </c>
      <c r="I117" s="350" t="s">
        <v>390</v>
      </c>
      <c r="J117" s="350" t="s">
        <v>391</v>
      </c>
      <c r="K117" s="350" t="s">
        <v>392</v>
      </c>
      <c r="L117" s="350" t="s">
        <v>393</v>
      </c>
      <c r="M117" s="356" t="s">
        <v>394</v>
      </c>
      <c r="N117" s="357"/>
      <c r="O117" s="357"/>
      <c r="P117" s="357"/>
      <c r="Q117" s="357"/>
      <c r="R117" s="1"/>
    </row>
    <row r="118" spans="1:18" ht="15.75" customHeight="1">
      <c r="A118" s="4"/>
      <c r="B118" s="4"/>
      <c r="C118" s="375" t="s">
        <v>214</v>
      </c>
      <c r="D118" s="383">
        <f t="shared" ref="D118:M118" si="21">(E18-D18)/D18</f>
        <v>2.6315789473684209E-2</v>
      </c>
      <c r="E118" s="383">
        <f t="shared" si="21"/>
        <v>-0.12820512820512819</v>
      </c>
      <c r="F118" s="573">
        <f t="shared" si="21"/>
        <v>0.14705882352941177</v>
      </c>
      <c r="G118" s="383">
        <f t="shared" si="21"/>
        <v>-0.38461538461538464</v>
      </c>
      <c r="H118" s="383">
        <f t="shared" si="21"/>
        <v>1.1458333333333333</v>
      </c>
      <c r="I118" s="383">
        <f t="shared" si="21"/>
        <v>7.281553398058252E-2</v>
      </c>
      <c r="J118" s="383">
        <f t="shared" si="21"/>
        <v>-0.19457013574660634</v>
      </c>
      <c r="K118" s="383">
        <f t="shared" si="21"/>
        <v>9.5505617977528087E-2</v>
      </c>
      <c r="L118" s="383">
        <f t="shared" si="21"/>
        <v>2.0512820512820513E-2</v>
      </c>
      <c r="M118" s="575">
        <f t="shared" si="21"/>
        <v>-0.23115577889447236</v>
      </c>
      <c r="N118" s="406"/>
      <c r="O118" s="406"/>
      <c r="P118" s="406"/>
      <c r="Q118" s="406"/>
      <c r="R118" s="1"/>
    </row>
    <row r="119" spans="1:18">
      <c r="A119" s="4"/>
      <c r="B119" s="4"/>
      <c r="C119" s="186" t="s">
        <v>232</v>
      </c>
      <c r="D119" s="409">
        <f t="shared" ref="D119:M119" si="22">(E19-D19)/D19</f>
        <v>0.11494252873563218</v>
      </c>
      <c r="E119" s="409">
        <f t="shared" si="22"/>
        <v>-0.21649484536082475</v>
      </c>
      <c r="F119" s="409">
        <f t="shared" si="22"/>
        <v>7.8947368421052627E-2</v>
      </c>
      <c r="G119" s="411">
        <f t="shared" si="22"/>
        <v>-0.25609756097560976</v>
      </c>
      <c r="H119" s="409">
        <f t="shared" si="22"/>
        <v>0.88524590163934425</v>
      </c>
      <c r="I119" s="409">
        <f t="shared" si="22"/>
        <v>4.3478260869565216E-2</v>
      </c>
      <c r="J119" s="409">
        <f t="shared" si="22"/>
        <v>-0.33333333333333331</v>
      </c>
      <c r="K119" s="409">
        <f t="shared" si="22"/>
        <v>0.22500000000000001</v>
      </c>
      <c r="L119" s="409">
        <f t="shared" si="22"/>
        <v>-9.1836734693877556E-2</v>
      </c>
      <c r="M119" s="413">
        <f t="shared" si="22"/>
        <v>8.98876404494382E-2</v>
      </c>
      <c r="N119" s="406"/>
      <c r="O119" s="406"/>
      <c r="P119" s="406"/>
      <c r="Q119" s="406"/>
      <c r="R119" s="1"/>
    </row>
    <row r="120" spans="1:18" ht="25.5">
      <c r="A120" s="4"/>
      <c r="B120" s="4"/>
      <c r="C120" s="578" t="s">
        <v>233</v>
      </c>
      <c r="D120" s="463">
        <f t="shared" ref="D120:M120" si="23">(E20-D20)/D20</f>
        <v>0.29090909090909089</v>
      </c>
      <c r="E120" s="463">
        <f t="shared" si="23"/>
        <v>-3.5211267605633804E-2</v>
      </c>
      <c r="F120" s="463">
        <f t="shared" si="23"/>
        <v>0.32116788321167883</v>
      </c>
      <c r="G120" s="463">
        <f t="shared" si="23"/>
        <v>-0.22651933701657459</v>
      </c>
      <c r="H120" s="463">
        <f t="shared" si="23"/>
        <v>1.2142857142857142</v>
      </c>
      <c r="I120" s="463">
        <f t="shared" si="23"/>
        <v>0.66129032258064513</v>
      </c>
      <c r="J120" s="463">
        <f t="shared" si="23"/>
        <v>-0.5145631067961165</v>
      </c>
      <c r="K120" s="463">
        <f t="shared" si="23"/>
        <v>0.20799999999999999</v>
      </c>
      <c r="L120" s="463">
        <f t="shared" si="23"/>
        <v>6.9536423841059597E-2</v>
      </c>
      <c r="M120" s="475">
        <f t="shared" si="23"/>
        <v>-0.14241486068111456</v>
      </c>
      <c r="N120" s="406"/>
      <c r="O120" s="406"/>
      <c r="P120" s="406"/>
      <c r="Q120" s="406"/>
      <c r="R120" s="1"/>
    </row>
    <row r="121" spans="1:18">
      <c r="A121" s="4"/>
      <c r="B121" s="4"/>
      <c r="C121" s="186" t="s">
        <v>265</v>
      </c>
      <c r="D121" s="409">
        <f t="shared" ref="D121:M121" si="24">(E21-D21)/D21</f>
        <v>0.10550458715596331</v>
      </c>
      <c r="E121" s="409">
        <f t="shared" si="24"/>
        <v>2.9045643153526972E-2</v>
      </c>
      <c r="F121" s="409">
        <f t="shared" si="24"/>
        <v>0.28024193548387094</v>
      </c>
      <c r="G121" s="411">
        <f t="shared" si="24"/>
        <v>-0.14015748031496064</v>
      </c>
      <c r="H121" s="409">
        <f t="shared" si="24"/>
        <v>1.0421245421245422</v>
      </c>
      <c r="I121" s="409">
        <f t="shared" si="24"/>
        <v>0.41793721973094172</v>
      </c>
      <c r="J121" s="409">
        <f t="shared" si="24"/>
        <v>0.59139784946236562</v>
      </c>
      <c r="K121" s="409">
        <f t="shared" si="24"/>
        <v>0.18680445151033387</v>
      </c>
      <c r="L121" s="409">
        <f t="shared" si="24"/>
        <v>0.11520428667113194</v>
      </c>
      <c r="M121" s="413">
        <f t="shared" si="24"/>
        <v>-0.13153153153153152</v>
      </c>
      <c r="N121" s="406"/>
      <c r="O121" s="406"/>
      <c r="P121" s="406"/>
      <c r="Q121" s="406"/>
      <c r="R121" s="1"/>
    </row>
    <row r="122" spans="1:18">
      <c r="A122" s="4"/>
      <c r="B122" s="4"/>
      <c r="C122" s="578" t="s">
        <v>266</v>
      </c>
      <c r="D122" s="463">
        <f t="shared" ref="D122:M122" si="25">(E22-D22)/D22</f>
        <v>-3.5639412997903561E-2</v>
      </c>
      <c r="E122" s="463">
        <f t="shared" si="25"/>
        <v>7.3913043478260873E-2</v>
      </c>
      <c r="F122" s="463">
        <f t="shared" si="25"/>
        <v>0.19028340080971659</v>
      </c>
      <c r="G122" s="463">
        <f t="shared" si="25"/>
        <v>1.7006802721088437E-2</v>
      </c>
      <c r="H122" s="463">
        <f t="shared" si="25"/>
        <v>0.84615384615384615</v>
      </c>
      <c r="I122" s="463">
        <f t="shared" si="25"/>
        <v>0.29438405797101447</v>
      </c>
      <c r="J122" s="463">
        <f t="shared" si="25"/>
        <v>0.46326102169349193</v>
      </c>
      <c r="K122" s="463">
        <f t="shared" si="25"/>
        <v>0.17647058823529413</v>
      </c>
      <c r="L122" s="463">
        <f t="shared" si="25"/>
        <v>7.6829268292682926E-2</v>
      </c>
      <c r="M122" s="475">
        <f t="shared" si="25"/>
        <v>-1.3212533031332579E-2</v>
      </c>
      <c r="N122" s="406"/>
      <c r="O122" s="406"/>
      <c r="P122" s="406"/>
      <c r="Q122" s="406"/>
      <c r="R122" s="1"/>
    </row>
    <row r="123" spans="1:18" ht="30">
      <c r="A123" s="4"/>
      <c r="B123" s="4"/>
      <c r="C123" s="186" t="s">
        <v>267</v>
      </c>
      <c r="D123" s="409">
        <f t="shared" ref="D123:M123" si="26">(E23-D23)/D23</f>
        <v>4.1666666666666664E-2</v>
      </c>
      <c r="E123" s="409">
        <f t="shared" si="26"/>
        <v>-0.04</v>
      </c>
      <c r="F123" s="409">
        <f t="shared" si="26"/>
        <v>6.25E-2</v>
      </c>
      <c r="G123" s="411">
        <f t="shared" si="26"/>
        <v>-7.8431372549019607E-2</v>
      </c>
      <c r="H123" s="409">
        <f t="shared" si="26"/>
        <v>1.0851063829787233</v>
      </c>
      <c r="I123" s="409">
        <f t="shared" si="26"/>
        <v>0.40816326530612246</v>
      </c>
      <c r="J123" s="409">
        <f t="shared" si="26"/>
        <v>6.5217391304347824E-2</v>
      </c>
      <c r="K123" s="409">
        <f t="shared" si="26"/>
        <v>-6.8027210884353739E-3</v>
      </c>
      <c r="L123" s="409">
        <f t="shared" si="26"/>
        <v>0.12328767123287671</v>
      </c>
      <c r="M123" s="413">
        <f t="shared" si="26"/>
        <v>-6.0975609756097563E-3</v>
      </c>
      <c r="N123" s="406"/>
      <c r="O123" s="406"/>
      <c r="P123" s="406"/>
      <c r="Q123" s="406"/>
      <c r="R123" s="1"/>
    </row>
    <row r="124" spans="1:18" ht="38.25">
      <c r="A124" s="4"/>
      <c r="B124" s="4"/>
      <c r="C124" s="578" t="s">
        <v>268</v>
      </c>
      <c r="D124" s="463">
        <f t="shared" ref="D124:M124" si="27">(E24-D24)/D24</f>
        <v>0.66666666666666663</v>
      </c>
      <c r="E124" s="463">
        <f t="shared" si="27"/>
        <v>-0.2</v>
      </c>
      <c r="F124" s="463">
        <f t="shared" si="27"/>
        <v>-0.25</v>
      </c>
      <c r="G124" s="463">
        <f t="shared" si="27"/>
        <v>-0.33333333333333331</v>
      </c>
      <c r="H124" s="463">
        <f t="shared" si="27"/>
        <v>0.5</v>
      </c>
      <c r="I124" s="463">
        <f t="shared" si="27"/>
        <v>0</v>
      </c>
      <c r="J124" s="463">
        <f t="shared" si="27"/>
        <v>-0.66666666666666663</v>
      </c>
      <c r="K124" s="463">
        <f t="shared" si="27"/>
        <v>0</v>
      </c>
      <c r="L124" s="510">
        <f t="shared" si="27"/>
        <v>3</v>
      </c>
      <c r="M124" s="589">
        <f t="shared" si="27"/>
        <v>16.25</v>
      </c>
      <c r="N124" s="406"/>
      <c r="O124" s="406"/>
      <c r="P124" s="406"/>
      <c r="Q124" s="406"/>
      <c r="R124" s="1"/>
    </row>
    <row r="125" spans="1:18" ht="15.75" customHeight="1">
      <c r="A125" s="4"/>
      <c r="B125" s="4"/>
      <c r="C125" s="335" t="s">
        <v>7</v>
      </c>
      <c r="D125" s="409">
        <f t="shared" ref="D125:M125" si="28">(E25-D25)/D25</f>
        <v>8.646616541353383E-2</v>
      </c>
      <c r="E125" s="409">
        <f t="shared" si="28"/>
        <v>-5.1903114186851208E-2</v>
      </c>
      <c r="F125" s="409">
        <f t="shared" si="28"/>
        <v>-0.18978102189781021</v>
      </c>
      <c r="G125" s="411">
        <f t="shared" si="28"/>
        <v>0.34234234234234234</v>
      </c>
      <c r="H125" s="409">
        <f t="shared" si="28"/>
        <v>3.4328859060402683</v>
      </c>
      <c r="I125" s="409">
        <f t="shared" si="28"/>
        <v>-0.40651021953065858</v>
      </c>
      <c r="J125" s="409">
        <f t="shared" si="28"/>
        <v>0.44260204081632654</v>
      </c>
      <c r="K125" s="409">
        <f t="shared" si="28"/>
        <v>0.16091954022988506</v>
      </c>
      <c r="L125" s="409">
        <f t="shared" si="28"/>
        <v>-0.1012947448591013</v>
      </c>
      <c r="M125" s="592">
        <f t="shared" si="28"/>
        <v>-0.28559322033898304</v>
      </c>
      <c r="N125" s="406"/>
      <c r="O125" s="406"/>
      <c r="P125" s="406"/>
      <c r="Q125" s="406"/>
      <c r="R125" s="1"/>
    </row>
    <row r="126" spans="1:18" ht="21.75" customHeight="1">
      <c r="A126" s="4"/>
      <c r="B126" s="4"/>
      <c r="C126" s="310" t="s">
        <v>24</v>
      </c>
      <c r="D126" s="444">
        <f t="shared" ref="D126:M126" si="29">(E26-D26)/D26</f>
        <v>6.4597846738442058E-2</v>
      </c>
      <c r="E126" s="458">
        <f t="shared" si="29"/>
        <v>-9.5181439619274246E-3</v>
      </c>
      <c r="F126" s="444">
        <f t="shared" si="29"/>
        <v>0.15195195195195196</v>
      </c>
      <c r="G126" s="444">
        <f t="shared" si="29"/>
        <v>-6.7778936392075079E-2</v>
      </c>
      <c r="H126" s="470">
        <f t="shared" si="29"/>
        <v>1.3892617449664431</v>
      </c>
      <c r="I126" s="444">
        <f t="shared" si="29"/>
        <v>0.12148876404494383</v>
      </c>
      <c r="J126" s="444">
        <f t="shared" si="29"/>
        <v>0.33458568148611983</v>
      </c>
      <c r="K126" s="444">
        <f t="shared" si="29"/>
        <v>0.17313106036909603</v>
      </c>
      <c r="L126" s="444">
        <f t="shared" si="29"/>
        <v>5.8258898813491534E-2</v>
      </c>
      <c r="M126" s="477">
        <f t="shared" si="29"/>
        <v>-0.10456034265558076</v>
      </c>
      <c r="N126" s="483"/>
      <c r="O126" s="483"/>
      <c r="P126" s="483"/>
      <c r="Q126" s="483"/>
      <c r="R126" s="1"/>
    </row>
    <row r="127" spans="1:18" ht="15.75" customHeight="1">
      <c r="A127" s="4"/>
      <c r="B127" s="4"/>
      <c r="C127" s="363" t="s">
        <v>286</v>
      </c>
      <c r="D127" s="237"/>
      <c r="E127" s="237"/>
      <c r="F127" s="237"/>
      <c r="G127" s="237"/>
      <c r="H127" s="237"/>
      <c r="I127" s="4"/>
      <c r="J127" s="4"/>
      <c r="K127" s="4"/>
      <c r="L127" s="4"/>
      <c r="M127" s="4"/>
      <c r="N127" s="4"/>
      <c r="O127" s="4"/>
      <c r="P127" s="4"/>
      <c r="Q127" s="4"/>
      <c r="R127" s="4"/>
    </row>
    <row r="128" spans="1:18" ht="27" customHeight="1">
      <c r="A128" s="4"/>
      <c r="B128" s="4"/>
      <c r="C128" s="266" t="s">
        <v>210</v>
      </c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</row>
    <row r="129" spans="1:18" ht="32.25" customHeight="1">
      <c r="A129" s="4"/>
      <c r="B129" s="4"/>
      <c r="C129" s="758" t="s">
        <v>1173</v>
      </c>
      <c r="D129" s="724"/>
      <c r="E129" s="724"/>
      <c r="F129" s="724"/>
      <c r="G129" s="724"/>
      <c r="H129" s="724"/>
      <c r="I129" s="724"/>
      <c r="J129" s="724"/>
      <c r="K129" s="724"/>
      <c r="L129" s="724"/>
      <c r="M129" s="724"/>
      <c r="N129" s="724"/>
      <c r="O129" s="315"/>
      <c r="P129" s="315"/>
      <c r="Q129" s="315"/>
      <c r="R129" s="4"/>
    </row>
    <row r="130" spans="1:18" ht="6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</row>
    <row r="131" spans="1:18" ht="16.5" customHeight="1">
      <c r="A131" s="4"/>
      <c r="B131" s="4"/>
      <c r="C131" s="752" t="s">
        <v>40</v>
      </c>
      <c r="D131" s="87" t="s">
        <v>41</v>
      </c>
      <c r="E131" s="87" t="s">
        <v>41</v>
      </c>
      <c r="F131" s="87" t="s">
        <v>41</v>
      </c>
      <c r="G131" s="87" t="s">
        <v>41</v>
      </c>
      <c r="H131" s="87" t="s">
        <v>41</v>
      </c>
      <c r="I131" s="87" t="s">
        <v>41</v>
      </c>
      <c r="J131" s="87" t="s">
        <v>41</v>
      </c>
      <c r="K131" s="87" t="s">
        <v>41</v>
      </c>
      <c r="L131" s="87" t="s">
        <v>41</v>
      </c>
      <c r="M131" s="87" t="s">
        <v>41</v>
      </c>
      <c r="N131" s="88" t="s">
        <v>41</v>
      </c>
      <c r="O131" s="89"/>
      <c r="P131" s="89"/>
      <c r="Q131" s="89"/>
      <c r="R131" s="89"/>
    </row>
    <row r="132" spans="1:18" ht="16.5" customHeight="1">
      <c r="A132" s="4"/>
      <c r="B132" s="4"/>
      <c r="C132" s="753"/>
      <c r="D132" s="117">
        <v>2002</v>
      </c>
      <c r="E132" s="117">
        <v>2003</v>
      </c>
      <c r="F132" s="117">
        <v>2004</v>
      </c>
      <c r="G132" s="117">
        <v>2005</v>
      </c>
      <c r="H132" s="117">
        <v>2006</v>
      </c>
      <c r="I132" s="117">
        <v>2007</v>
      </c>
      <c r="J132" s="117">
        <v>2008</v>
      </c>
      <c r="K132" s="117">
        <v>2009</v>
      </c>
      <c r="L132" s="117">
        <v>2010</v>
      </c>
      <c r="M132" s="117">
        <v>2011</v>
      </c>
      <c r="N132" s="118">
        <v>2012</v>
      </c>
      <c r="O132" s="89"/>
      <c r="P132" s="89"/>
      <c r="Q132" s="89"/>
      <c r="R132" s="89"/>
    </row>
    <row r="133" spans="1:18" ht="15" customHeight="1">
      <c r="A133" s="4"/>
      <c r="B133" s="4"/>
      <c r="C133" s="375" t="s">
        <v>214</v>
      </c>
      <c r="D133" s="383">
        <f t="shared" ref="D133:D140" si="30">D18/$D$26</f>
        <v>9.6263457884737169E-2</v>
      </c>
      <c r="E133" s="383">
        <f t="shared" ref="E133:E140" si="31">E18/$E$26</f>
        <v>9.2801903628792384E-2</v>
      </c>
      <c r="F133" s="383">
        <f t="shared" ref="F133:F140" si="32">F18/$F$26</f>
        <v>8.1681681681681675E-2</v>
      </c>
      <c r="G133" s="383">
        <f t="shared" ref="G133:G140" si="33">G18/$G$26</f>
        <v>8.1334723670490092E-2</v>
      </c>
      <c r="H133" s="383">
        <f t="shared" ref="H133:H140" si="34">H18/$H$26</f>
        <v>5.3691275167785234E-2</v>
      </c>
      <c r="I133" s="611">
        <f t="shared" ref="I133:I140" si="35">I18/$I$26</f>
        <v>4.8220973782771535E-2</v>
      </c>
      <c r="J133" s="383">
        <f t="shared" ref="J133:J140" si="36">J18/$J$26</f>
        <v>4.6128156960968482E-2</v>
      </c>
      <c r="K133" s="611">
        <f t="shared" ref="K133:K140" si="37">K18/$K$26</f>
        <v>2.7838598686268378E-2</v>
      </c>
      <c r="L133" s="383">
        <f t="shared" ref="L133:L140" si="38">L18/$L$26</f>
        <v>2.5996533795493933E-2</v>
      </c>
      <c r="M133" s="383">
        <f t="shared" ref="M133:M140" si="39">M18/$M$26</f>
        <v>2.5069286974048879E-2</v>
      </c>
      <c r="N133" s="575">
        <f t="shared" ref="N133:N140" si="40">N18/$N$26</f>
        <v>2.1525042205965111E-2</v>
      </c>
      <c r="O133" s="406"/>
      <c r="P133" s="406"/>
      <c r="Q133" s="406"/>
      <c r="R133" s="406"/>
    </row>
    <row r="134" spans="1:18">
      <c r="A134" s="4"/>
      <c r="B134" s="4"/>
      <c r="C134" s="186" t="s">
        <v>232</v>
      </c>
      <c r="D134" s="409">
        <f t="shared" si="30"/>
        <v>5.5098163394553513E-2</v>
      </c>
      <c r="E134" s="409">
        <f t="shared" si="31"/>
        <v>5.7703747769185007E-2</v>
      </c>
      <c r="F134" s="409">
        <f t="shared" si="32"/>
        <v>4.5645645645645647E-2</v>
      </c>
      <c r="G134" s="491">
        <f t="shared" si="33"/>
        <v>4.2752867570385822E-2</v>
      </c>
      <c r="H134" s="409">
        <f t="shared" si="34"/>
        <v>3.411633109619687E-2</v>
      </c>
      <c r="I134" s="409">
        <f t="shared" si="35"/>
        <v>2.6919475655430711E-2</v>
      </c>
      <c r="J134" s="409">
        <f t="shared" si="36"/>
        <v>2.5046963055729492E-2</v>
      </c>
      <c r="K134" s="409">
        <f t="shared" si="37"/>
        <v>1.2511729746637473E-2</v>
      </c>
      <c r="L134" s="409">
        <f t="shared" si="38"/>
        <v>1.3064924676709772E-2</v>
      </c>
      <c r="M134" s="409">
        <f t="shared" si="39"/>
        <v>1.1211892164273117E-2</v>
      </c>
      <c r="N134" s="413">
        <f t="shared" si="40"/>
        <v>1.3646595385481148E-2</v>
      </c>
      <c r="O134" s="406"/>
      <c r="P134" s="406"/>
      <c r="Q134" s="406"/>
      <c r="R134" s="406"/>
    </row>
    <row r="135" spans="1:18">
      <c r="A135" s="4"/>
      <c r="B135" s="4"/>
      <c r="C135" s="578" t="s">
        <v>233</v>
      </c>
      <c r="D135" s="463">
        <f t="shared" si="30"/>
        <v>6.9664344521849275E-2</v>
      </c>
      <c r="E135" s="463">
        <f t="shared" si="31"/>
        <v>8.4473527662105891E-2</v>
      </c>
      <c r="F135" s="463">
        <f t="shared" si="32"/>
        <v>8.2282282282282279E-2</v>
      </c>
      <c r="G135" s="463">
        <f t="shared" si="33"/>
        <v>9.4369134515119912E-2</v>
      </c>
      <c r="H135" s="463">
        <f t="shared" si="34"/>
        <v>7.829977628635347E-2</v>
      </c>
      <c r="I135" s="620">
        <f t="shared" si="35"/>
        <v>7.2565543071161046E-2</v>
      </c>
      <c r="J135" s="463">
        <f t="shared" si="36"/>
        <v>0.10749321644750574</v>
      </c>
      <c r="K135" s="620">
        <f t="shared" si="37"/>
        <v>3.9099155458242101E-2</v>
      </c>
      <c r="L135" s="463">
        <f t="shared" si="38"/>
        <v>4.0261298493534194E-2</v>
      </c>
      <c r="M135" s="463">
        <f t="shared" si="39"/>
        <v>4.0690350214159739E-2</v>
      </c>
      <c r="N135" s="575">
        <f t="shared" si="40"/>
        <v>3.8970174451322455E-2</v>
      </c>
      <c r="O135" s="406"/>
      <c r="P135" s="406"/>
      <c r="Q135" s="406"/>
      <c r="R135" s="406"/>
    </row>
    <row r="136" spans="1:18">
      <c r="A136" s="4"/>
      <c r="B136" s="4"/>
      <c r="C136" s="186" t="s">
        <v>265</v>
      </c>
      <c r="D136" s="409">
        <f t="shared" si="30"/>
        <v>0.27612412919569346</v>
      </c>
      <c r="E136" s="409">
        <f t="shared" si="31"/>
        <v>0.28673408685306367</v>
      </c>
      <c r="F136" s="409">
        <f t="shared" si="32"/>
        <v>0.29789789789789789</v>
      </c>
      <c r="G136" s="491">
        <f t="shared" si="33"/>
        <v>0.33107403545359748</v>
      </c>
      <c r="H136" s="409">
        <f t="shared" si="34"/>
        <v>0.30536912751677853</v>
      </c>
      <c r="I136" s="409">
        <f t="shared" si="35"/>
        <v>0.26100187265917602</v>
      </c>
      <c r="J136" s="409">
        <f t="shared" si="36"/>
        <v>0.32999373825923606</v>
      </c>
      <c r="K136" s="409">
        <f t="shared" si="37"/>
        <v>0.39349390053174854</v>
      </c>
      <c r="L136" s="409">
        <f t="shared" si="38"/>
        <v>0.39808025596587121</v>
      </c>
      <c r="M136" s="409">
        <f t="shared" si="39"/>
        <v>0.41950113378684806</v>
      </c>
      <c r="N136" s="413">
        <f t="shared" si="40"/>
        <v>0.40686550365785029</v>
      </c>
      <c r="O136" s="406"/>
      <c r="P136" s="406"/>
      <c r="Q136" s="406"/>
      <c r="R136" s="406"/>
    </row>
    <row r="137" spans="1:18" ht="25.5">
      <c r="A137" s="4"/>
      <c r="B137" s="4"/>
      <c r="C137" s="578" t="s">
        <v>266</v>
      </c>
      <c r="D137" s="463">
        <f t="shared" si="30"/>
        <v>0.30208993033565545</v>
      </c>
      <c r="E137" s="463">
        <f t="shared" si="31"/>
        <v>0.27364663890541346</v>
      </c>
      <c r="F137" s="463">
        <f t="shared" si="32"/>
        <v>0.29669669669669668</v>
      </c>
      <c r="G137" s="463">
        <f t="shared" si="33"/>
        <v>0.30656934306569344</v>
      </c>
      <c r="H137" s="463">
        <f t="shared" si="34"/>
        <v>0.33445190156599552</v>
      </c>
      <c r="I137" s="620">
        <f t="shared" si="35"/>
        <v>0.25842696629213485</v>
      </c>
      <c r="J137" s="463">
        <f t="shared" si="36"/>
        <v>0.29826758505531203</v>
      </c>
      <c r="K137" s="620">
        <f t="shared" si="37"/>
        <v>0.32702533625273694</v>
      </c>
      <c r="L137" s="463">
        <f t="shared" si="38"/>
        <v>0.32795627249700038</v>
      </c>
      <c r="M137" s="463">
        <f t="shared" si="39"/>
        <v>0.33371126228269088</v>
      </c>
      <c r="N137" s="575">
        <f t="shared" si="40"/>
        <v>0.36775464265616209</v>
      </c>
      <c r="O137" s="406"/>
      <c r="P137" s="406"/>
      <c r="Q137" s="406"/>
      <c r="R137" s="406"/>
    </row>
    <row r="138" spans="1:18" ht="30">
      <c r="A138" s="4"/>
      <c r="B138" s="4"/>
      <c r="C138" s="186" t="s">
        <v>267</v>
      </c>
      <c r="D138" s="409">
        <f t="shared" si="30"/>
        <v>3.0398986700443317E-2</v>
      </c>
      <c r="E138" s="409">
        <f t="shared" si="31"/>
        <v>2.9744199881023201E-2</v>
      </c>
      <c r="F138" s="409">
        <f t="shared" si="32"/>
        <v>2.8828828828828829E-2</v>
      </c>
      <c r="G138" s="491">
        <f t="shared" si="33"/>
        <v>2.6590198123044837E-2</v>
      </c>
      <c r="H138" s="409">
        <f t="shared" si="34"/>
        <v>2.6286353467561523E-2</v>
      </c>
      <c r="I138" s="409">
        <f t="shared" si="35"/>
        <v>2.2940074906367042E-2</v>
      </c>
      <c r="J138" s="409">
        <f t="shared" si="36"/>
        <v>2.8804007514088917E-2</v>
      </c>
      <c r="K138" s="409">
        <f t="shared" si="37"/>
        <v>2.2990303409446355E-2</v>
      </c>
      <c r="L138" s="409">
        <f t="shared" si="38"/>
        <v>1.9464071457139048E-2</v>
      </c>
      <c r="M138" s="409">
        <f t="shared" si="39"/>
        <v>2.0660115898211137E-2</v>
      </c>
      <c r="N138" s="413">
        <f t="shared" si="40"/>
        <v>2.2931907709622959E-2</v>
      </c>
      <c r="O138" s="406"/>
      <c r="P138" s="406"/>
      <c r="Q138" s="406"/>
      <c r="R138" s="406"/>
    </row>
    <row r="139" spans="1:18">
      <c r="A139" s="4"/>
      <c r="B139" s="4"/>
      <c r="C139" s="578" t="s">
        <v>268</v>
      </c>
      <c r="D139" s="463">
        <f t="shared" si="30"/>
        <v>1.8999366687777073E-3</v>
      </c>
      <c r="E139" s="463">
        <f t="shared" si="31"/>
        <v>2.9744199881023199E-3</v>
      </c>
      <c r="F139" s="463">
        <f t="shared" si="32"/>
        <v>2.4024024024024023E-3</v>
      </c>
      <c r="G139" s="463">
        <f t="shared" si="33"/>
        <v>1.5641293013555788E-3</v>
      </c>
      <c r="H139" s="463">
        <f t="shared" si="34"/>
        <v>1.1185682326621924E-3</v>
      </c>
      <c r="I139" s="620">
        <f t="shared" si="35"/>
        <v>7.0224719101123594E-4</v>
      </c>
      <c r="J139" s="463">
        <f t="shared" si="36"/>
        <v>6.2617407639323729E-4</v>
      </c>
      <c r="K139" s="620">
        <f t="shared" si="37"/>
        <v>1.5639662183296842E-4</v>
      </c>
      <c r="L139" s="463">
        <f t="shared" si="38"/>
        <v>1.3331555792560991E-4</v>
      </c>
      <c r="M139" s="463">
        <f t="shared" si="39"/>
        <v>5.0390526581002776E-4</v>
      </c>
      <c r="N139" s="575">
        <f t="shared" si="40"/>
        <v>9.7073719752391666E-3</v>
      </c>
      <c r="O139" s="406"/>
      <c r="P139" s="406"/>
      <c r="Q139" s="406"/>
      <c r="R139" s="406"/>
    </row>
    <row r="140" spans="1:18" ht="15.75" customHeight="1">
      <c r="A140" s="4"/>
      <c r="B140" s="4"/>
      <c r="C140" s="335" t="s">
        <v>224</v>
      </c>
      <c r="D140" s="409">
        <f t="shared" si="30"/>
        <v>0.16846105129829006</v>
      </c>
      <c r="E140" s="409">
        <f t="shared" si="31"/>
        <v>0.17192147531231411</v>
      </c>
      <c r="F140" s="409">
        <f t="shared" si="32"/>
        <v>0.16456456456456456</v>
      </c>
      <c r="G140" s="491">
        <f t="shared" si="33"/>
        <v>0.11574556830031282</v>
      </c>
      <c r="H140" s="409">
        <f t="shared" si="34"/>
        <v>0.16666666666666666</v>
      </c>
      <c r="I140" s="409">
        <f t="shared" si="35"/>
        <v>0.30922284644194759</v>
      </c>
      <c r="J140" s="409">
        <f t="shared" si="36"/>
        <v>0.16364015863076603</v>
      </c>
      <c r="K140" s="409">
        <f t="shared" si="37"/>
        <v>0.17688457929308726</v>
      </c>
      <c r="L140" s="409">
        <f t="shared" si="38"/>
        <v>0.17504332755632582</v>
      </c>
      <c r="M140" s="409">
        <f t="shared" si="39"/>
        <v>0.14865205341395818</v>
      </c>
      <c r="N140" s="592">
        <f t="shared" si="40"/>
        <v>0.11859876195835678</v>
      </c>
      <c r="O140" s="406"/>
      <c r="P140" s="406"/>
      <c r="Q140" s="406"/>
      <c r="R140" s="406"/>
    </row>
    <row r="141" spans="1:18" ht="21.75" customHeight="1">
      <c r="A141" s="4"/>
      <c r="B141" s="4"/>
      <c r="C141" s="310" t="s">
        <v>24</v>
      </c>
      <c r="D141" s="496">
        <f t="shared" ref="D141:N141" si="41">SUM(D133:D140)</f>
        <v>0.99999999999999989</v>
      </c>
      <c r="E141" s="497">
        <f t="shared" si="41"/>
        <v>1</v>
      </c>
      <c r="F141" s="496">
        <f t="shared" si="41"/>
        <v>1</v>
      </c>
      <c r="G141" s="496">
        <f t="shared" si="41"/>
        <v>1</v>
      </c>
      <c r="H141" s="496">
        <f t="shared" si="41"/>
        <v>0.99999999999999989</v>
      </c>
      <c r="I141" s="496">
        <f t="shared" si="41"/>
        <v>1</v>
      </c>
      <c r="J141" s="496">
        <f t="shared" si="41"/>
        <v>1</v>
      </c>
      <c r="K141" s="496">
        <f t="shared" si="41"/>
        <v>1</v>
      </c>
      <c r="L141" s="496">
        <f t="shared" si="41"/>
        <v>1</v>
      </c>
      <c r="M141" s="496">
        <f t="shared" si="41"/>
        <v>1</v>
      </c>
      <c r="N141" s="513">
        <f t="shared" si="41"/>
        <v>1</v>
      </c>
      <c r="O141" s="478"/>
      <c r="P141" s="478"/>
      <c r="Q141" s="478"/>
      <c r="R141" s="478"/>
    </row>
    <row r="142" spans="1:18" ht="15.75" customHeight="1">
      <c r="A142" s="4"/>
      <c r="B142" s="4"/>
      <c r="C142" s="363" t="s">
        <v>286</v>
      </c>
      <c r="D142" s="237"/>
      <c r="E142" s="237"/>
      <c r="F142" s="237"/>
      <c r="G142" s="237"/>
      <c r="H142" s="237"/>
      <c r="I142" s="4"/>
      <c r="J142" s="4"/>
      <c r="K142" s="4"/>
      <c r="L142" s="4"/>
      <c r="M142" s="4"/>
      <c r="N142" s="4"/>
      <c r="O142" s="4"/>
      <c r="P142" s="4"/>
      <c r="Q142" s="4"/>
      <c r="R142" s="4"/>
    </row>
    <row r="143" spans="1:18" ht="27.75" customHeight="1">
      <c r="A143" s="4"/>
      <c r="B143" s="4"/>
      <c r="C143" s="266" t="s">
        <v>210</v>
      </c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</row>
    <row r="144" spans="1:18" ht="20.25" customHeight="1">
      <c r="A144" s="4"/>
      <c r="B144" s="4"/>
      <c r="C144" s="756" t="s">
        <v>983</v>
      </c>
      <c r="D144" s="724"/>
      <c r="E144" s="724"/>
      <c r="F144" s="724"/>
      <c r="G144" s="724"/>
      <c r="H144" s="724"/>
      <c r="I144" s="724"/>
      <c r="J144" s="724"/>
      <c r="K144" s="724"/>
      <c r="L144" s="724"/>
      <c r="M144" s="724"/>
      <c r="N144" s="724"/>
      <c r="O144" s="315"/>
      <c r="P144" s="315"/>
      <c r="Q144" s="315"/>
      <c r="R144" s="4"/>
    </row>
    <row r="145" spans="1:18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</row>
    <row r="146" spans="1:18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</row>
    <row r="147" spans="1:18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</row>
    <row r="148" spans="1:1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</row>
    <row r="149" spans="1:18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</row>
    <row r="150" spans="1:18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</row>
    <row r="151" spans="1:18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</row>
    <row r="152" spans="1:18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</row>
    <row r="153" spans="1:18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</row>
    <row r="154" spans="1:18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</row>
    <row r="155" spans="1:18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</row>
    <row r="156" spans="1:18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</row>
    <row r="157" spans="1:18" ht="21.75" customHeight="1">
      <c r="A157" s="4"/>
      <c r="B157" s="4"/>
      <c r="C157" s="756" t="s">
        <v>983</v>
      </c>
      <c r="D157" s="724"/>
      <c r="E157" s="724"/>
      <c r="F157" s="724"/>
      <c r="G157" s="724"/>
      <c r="H157" s="724"/>
      <c r="I157" s="724"/>
      <c r="J157" s="724"/>
      <c r="K157" s="724"/>
      <c r="L157" s="724"/>
      <c r="M157" s="724"/>
      <c r="N157" s="724"/>
      <c r="O157" s="315"/>
      <c r="P157" s="315"/>
      <c r="Q157" s="315"/>
      <c r="R157" s="4"/>
    </row>
    <row r="158" spans="1:18" ht="7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</row>
    <row r="159" spans="1:18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</row>
    <row r="160" spans="1:18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</row>
    <row r="161" spans="1:18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</row>
    <row r="162" spans="1:18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</row>
    <row r="163" spans="1:18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</row>
    <row r="164" spans="1:18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</row>
    <row r="165" spans="1:18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</row>
    <row r="166" spans="1:18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</row>
    <row r="167" spans="1:18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</row>
    <row r="168" spans="1:1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</row>
    <row r="169" spans="1:18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</row>
    <row r="170" spans="1:18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</row>
    <row r="171" spans="1:18" ht="20.25" customHeight="1">
      <c r="A171" s="4"/>
      <c r="B171" s="4"/>
      <c r="C171" s="756" t="s">
        <v>983</v>
      </c>
      <c r="D171" s="724"/>
      <c r="E171" s="724"/>
      <c r="F171" s="724"/>
      <c r="G171" s="724"/>
      <c r="H171" s="724"/>
      <c r="I171" s="724"/>
      <c r="J171" s="724"/>
      <c r="K171" s="724"/>
      <c r="L171" s="724"/>
      <c r="M171" s="724"/>
      <c r="N171" s="724"/>
      <c r="O171" s="315"/>
      <c r="P171" s="315"/>
      <c r="Q171" s="315"/>
      <c r="R171" s="4"/>
    </row>
    <row r="172" spans="1:18" ht="3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</row>
    <row r="173" spans="1:18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</row>
    <row r="174" spans="1:18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</row>
    <row r="175" spans="1:18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</row>
    <row r="176" spans="1:18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</row>
    <row r="177" spans="1:18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</row>
    <row r="178" spans="1:1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</row>
    <row r="179" spans="1:18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</row>
    <row r="180" spans="1:18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</row>
    <row r="181" spans="1:18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</row>
    <row r="182" spans="1:18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</row>
    <row r="183" spans="1:18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</row>
    <row r="184" spans="1:18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</row>
    <row r="185" spans="1:18" ht="21.75" customHeight="1">
      <c r="A185" s="4"/>
      <c r="B185" s="4"/>
      <c r="C185" s="756" t="s">
        <v>983</v>
      </c>
      <c r="D185" s="724"/>
      <c r="E185" s="724"/>
      <c r="F185" s="724"/>
      <c r="G185" s="724"/>
      <c r="H185" s="724"/>
      <c r="I185" s="724"/>
      <c r="J185" s="724"/>
      <c r="K185" s="724"/>
      <c r="L185" s="724"/>
      <c r="M185" s="724"/>
      <c r="N185" s="724"/>
      <c r="O185" s="315"/>
      <c r="P185" s="315"/>
      <c r="Q185" s="315"/>
      <c r="R185" s="4"/>
    </row>
    <row r="186" spans="1:18" ht="3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</row>
    <row r="187" spans="1:18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</row>
    <row r="188" spans="1:1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</row>
    <row r="189" spans="1:18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</row>
    <row r="190" spans="1:18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</row>
    <row r="191" spans="1:18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</row>
    <row r="192" spans="1:18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</row>
    <row r="193" spans="1:18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</row>
    <row r="194" spans="1:18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</row>
    <row r="195" spans="1:18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</row>
    <row r="196" spans="1:18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</row>
    <row r="197" spans="1:18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</row>
    <row r="198" spans="1:1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</row>
    <row r="199" spans="1:18" ht="20.25" customHeight="1">
      <c r="A199" s="4"/>
      <c r="B199" s="4"/>
      <c r="C199" s="756" t="s">
        <v>983</v>
      </c>
      <c r="D199" s="724"/>
      <c r="E199" s="724"/>
      <c r="F199" s="724"/>
      <c r="G199" s="724"/>
      <c r="H199" s="724"/>
      <c r="I199" s="724"/>
      <c r="J199" s="724"/>
      <c r="K199" s="724"/>
      <c r="L199" s="724"/>
      <c r="M199" s="724"/>
      <c r="N199" s="724"/>
      <c r="O199" s="315"/>
      <c r="P199" s="315"/>
      <c r="Q199" s="315"/>
      <c r="R199" s="4"/>
    </row>
    <row r="200" spans="1:18" ht="3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</row>
    <row r="201" spans="1:18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</row>
    <row r="202" spans="1:18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</row>
    <row r="203" spans="1:18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</row>
    <row r="204" spans="1:18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</row>
    <row r="205" spans="1:18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</row>
    <row r="206" spans="1:18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</row>
    <row r="207" spans="1:18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</row>
    <row r="208" spans="1:1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</row>
    <row r="209" spans="1:18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</row>
    <row r="210" spans="1:18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</row>
    <row r="211" spans="1:18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</row>
    <row r="212" spans="1:18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</row>
    <row r="213" spans="1:18" ht="18" customHeight="1">
      <c r="A213" s="4"/>
      <c r="B213" s="4"/>
      <c r="C213" s="756" t="s">
        <v>983</v>
      </c>
      <c r="D213" s="724"/>
      <c r="E213" s="724"/>
      <c r="F213" s="724"/>
      <c r="G213" s="724"/>
      <c r="H213" s="724"/>
      <c r="I213" s="724"/>
      <c r="J213" s="724"/>
      <c r="K213" s="724"/>
      <c r="L213" s="724"/>
      <c r="M213" s="724"/>
      <c r="N213" s="724"/>
      <c r="O213" s="315"/>
      <c r="P213" s="315"/>
      <c r="Q213" s="315"/>
      <c r="R213" s="4"/>
    </row>
    <row r="214" spans="1:18" ht="4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</row>
    <row r="215" spans="1:18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</row>
    <row r="216" spans="1:18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</row>
    <row r="217" spans="1:18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</row>
    <row r="218" spans="1:1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</row>
    <row r="219" spans="1:18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</row>
    <row r="220" spans="1:18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</row>
    <row r="221" spans="1:18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</row>
    <row r="222" spans="1:18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</row>
    <row r="223" spans="1:18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</row>
    <row r="224" spans="1:18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</row>
    <row r="225" spans="1:18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</row>
    <row r="226" spans="1:18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</row>
    <row r="227" spans="1:18" ht="21.75" customHeight="1">
      <c r="A227" s="4"/>
      <c r="B227" s="4"/>
      <c r="C227" s="756" t="s">
        <v>983</v>
      </c>
      <c r="D227" s="724"/>
      <c r="E227" s="724"/>
      <c r="F227" s="724"/>
      <c r="G227" s="724"/>
      <c r="H227" s="724"/>
      <c r="I227" s="724"/>
      <c r="J227" s="724"/>
      <c r="K227" s="724"/>
      <c r="L227" s="724"/>
      <c r="M227" s="724"/>
      <c r="N227" s="724"/>
      <c r="O227" s="4"/>
      <c r="P227" s="4"/>
      <c r="Q227" s="4"/>
      <c r="R227" s="4"/>
    </row>
    <row r="228" spans="1:1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</row>
    <row r="229" spans="1:18">
      <c r="A229" s="4"/>
      <c r="B229" s="4"/>
      <c r="C229" s="237"/>
      <c r="D229" s="237"/>
      <c r="E229" s="237"/>
      <c r="F229" s="237"/>
      <c r="G229" s="237"/>
      <c r="H229" s="237"/>
      <c r="I229" s="4"/>
      <c r="J229" s="4"/>
      <c r="K229" s="4"/>
      <c r="L229" s="4"/>
      <c r="M229" s="4"/>
      <c r="N229" s="4"/>
      <c r="O229" s="4"/>
      <c r="P229" s="4"/>
      <c r="Q229" s="4"/>
      <c r="R229" s="4"/>
    </row>
    <row r="230" spans="1:18" ht="150" customHeight="1">
      <c r="A230" s="4"/>
      <c r="B230" s="4"/>
      <c r="C230" s="237"/>
      <c r="D230" s="237"/>
      <c r="E230" s="237"/>
      <c r="F230" s="237"/>
      <c r="G230" s="237"/>
      <c r="H230" s="237"/>
      <c r="I230" s="4"/>
      <c r="J230" s="4"/>
      <c r="K230" s="4"/>
      <c r="L230" s="4"/>
      <c r="M230" s="4"/>
      <c r="N230" s="4"/>
      <c r="O230" s="4"/>
      <c r="P230" s="4"/>
      <c r="Q230" s="4"/>
      <c r="R230" s="4"/>
    </row>
    <row r="231" spans="1:18" ht="44.25" customHeight="1">
      <c r="A231" s="4"/>
      <c r="B231" s="4"/>
      <c r="C231" s="237"/>
      <c r="D231" s="237"/>
      <c r="E231" s="237"/>
      <c r="F231" s="237"/>
      <c r="G231" s="237"/>
      <c r="H231" s="237"/>
      <c r="I231" s="4"/>
      <c r="J231" s="4"/>
      <c r="K231" s="4"/>
      <c r="L231" s="4"/>
      <c r="M231" s="4"/>
      <c r="N231" s="4"/>
      <c r="O231" s="4"/>
      <c r="P231" s="4"/>
      <c r="Q231" s="4"/>
      <c r="R231" s="4"/>
    </row>
    <row r="232" spans="1:18" ht="21" customHeight="1">
      <c r="A232" s="4"/>
      <c r="B232" s="4"/>
      <c r="C232" s="756" t="s">
        <v>1245</v>
      </c>
      <c r="D232" s="724"/>
      <c r="E232" s="724"/>
      <c r="F232" s="724"/>
      <c r="G232" s="724"/>
      <c r="H232" s="724"/>
      <c r="I232" s="724"/>
      <c r="J232" s="724"/>
      <c r="K232" s="724"/>
      <c r="L232" s="724"/>
      <c r="M232" s="724"/>
      <c r="N232" s="724"/>
      <c r="O232" s="4"/>
      <c r="P232" s="4"/>
      <c r="Q232" s="4"/>
      <c r="R232" s="4"/>
    </row>
    <row r="233" spans="1:18" ht="4.5" customHeight="1">
      <c r="A233" s="4"/>
      <c r="B233" s="4"/>
      <c r="C233" s="237"/>
      <c r="D233" s="237"/>
      <c r="E233" s="237"/>
      <c r="F233" s="237"/>
      <c r="G233" s="237"/>
      <c r="H233" s="237"/>
      <c r="I233" s="4"/>
      <c r="J233" s="4"/>
      <c r="K233" s="4"/>
      <c r="L233" s="4"/>
      <c r="M233" s="4"/>
      <c r="N233" s="4"/>
      <c r="O233" s="4"/>
      <c r="P233" s="4"/>
      <c r="Q233" s="4"/>
      <c r="R233" s="4"/>
    </row>
    <row r="234" spans="1:18" ht="15.75" customHeight="1">
      <c r="A234" s="4"/>
      <c r="B234" s="4"/>
      <c r="C234" s="752" t="s">
        <v>40</v>
      </c>
      <c r="D234" s="87" t="s">
        <v>41</v>
      </c>
      <c r="E234" s="87" t="s">
        <v>41</v>
      </c>
      <c r="F234" s="87" t="s">
        <v>41</v>
      </c>
      <c r="G234" s="87" t="s">
        <v>41</v>
      </c>
      <c r="H234" s="87" t="s">
        <v>41</v>
      </c>
      <c r="I234" s="87" t="s">
        <v>41</v>
      </c>
      <c r="J234" s="87" t="s">
        <v>41</v>
      </c>
      <c r="K234" s="87" t="s">
        <v>41</v>
      </c>
      <c r="L234" s="87" t="s">
        <v>41</v>
      </c>
      <c r="M234" s="87" t="s">
        <v>41</v>
      </c>
      <c r="N234" s="88" t="s">
        <v>41</v>
      </c>
      <c r="O234" s="4"/>
      <c r="P234" s="4"/>
      <c r="Q234" s="4"/>
      <c r="R234" s="4"/>
    </row>
    <row r="235" spans="1:18" ht="15.75" customHeight="1">
      <c r="A235" s="4"/>
      <c r="B235" s="4"/>
      <c r="C235" s="753"/>
      <c r="D235" s="117">
        <v>2002</v>
      </c>
      <c r="E235" s="117">
        <v>2003</v>
      </c>
      <c r="F235" s="117">
        <v>2004</v>
      </c>
      <c r="G235" s="117">
        <v>2005</v>
      </c>
      <c r="H235" s="117">
        <v>2006</v>
      </c>
      <c r="I235" s="117">
        <v>2007</v>
      </c>
      <c r="J235" s="117">
        <v>2008</v>
      </c>
      <c r="K235" s="117">
        <v>2009</v>
      </c>
      <c r="L235" s="117">
        <v>2010</v>
      </c>
      <c r="M235" s="117">
        <v>2011</v>
      </c>
      <c r="N235" s="118">
        <v>2012</v>
      </c>
      <c r="O235" s="4"/>
      <c r="P235" s="4"/>
      <c r="Q235" s="4"/>
      <c r="R235" s="4"/>
    </row>
    <row r="236" spans="1:18">
      <c r="A236" s="4"/>
      <c r="B236" s="4"/>
      <c r="C236" s="536" t="s">
        <v>326</v>
      </c>
      <c r="D236" s="547">
        <v>1104</v>
      </c>
      <c r="E236" s="548">
        <v>1144</v>
      </c>
      <c r="F236" s="547">
        <v>1148</v>
      </c>
      <c r="G236" s="548">
        <v>1344</v>
      </c>
      <c r="H236" s="547">
        <v>1242</v>
      </c>
      <c r="I236" s="548">
        <v>2992</v>
      </c>
      <c r="J236" s="547">
        <v>3401</v>
      </c>
      <c r="K236" s="548">
        <v>822</v>
      </c>
      <c r="L236" s="548">
        <v>987</v>
      </c>
      <c r="M236" s="548">
        <v>1048</v>
      </c>
      <c r="N236" s="556">
        <v>889</v>
      </c>
      <c r="O236" s="4"/>
      <c r="P236" s="4"/>
      <c r="Q236" s="4"/>
      <c r="R236" s="4"/>
    </row>
    <row r="237" spans="1:18">
      <c r="A237" s="4"/>
      <c r="B237" s="4"/>
      <c r="C237" s="186" t="s">
        <v>328</v>
      </c>
      <c r="D237" s="183">
        <v>318</v>
      </c>
      <c r="E237" s="187">
        <v>389</v>
      </c>
      <c r="F237" s="187">
        <v>367</v>
      </c>
      <c r="G237" s="187">
        <v>409</v>
      </c>
      <c r="H237" s="187">
        <v>406</v>
      </c>
      <c r="I237" s="187">
        <v>812</v>
      </c>
      <c r="J237" s="187">
        <v>919</v>
      </c>
      <c r="K237" s="187">
        <v>1242</v>
      </c>
      <c r="L237" s="187">
        <v>1449</v>
      </c>
      <c r="M237" s="187">
        <v>1562</v>
      </c>
      <c r="N237" s="184">
        <v>1399</v>
      </c>
      <c r="O237" s="4"/>
      <c r="P237" s="4"/>
      <c r="Q237" s="4"/>
      <c r="R237" s="4"/>
    </row>
    <row r="238" spans="1:18">
      <c r="A238" s="4"/>
      <c r="B238" s="4"/>
      <c r="C238" s="278" t="s">
        <v>330</v>
      </c>
      <c r="D238" s="291">
        <v>118</v>
      </c>
      <c r="E238" s="155">
        <v>118</v>
      </c>
      <c r="F238" s="291">
        <v>125</v>
      </c>
      <c r="G238" s="155">
        <v>145</v>
      </c>
      <c r="H238" s="291">
        <v>118</v>
      </c>
      <c r="I238" s="155">
        <v>220</v>
      </c>
      <c r="J238" s="291">
        <v>251</v>
      </c>
      <c r="K238" s="155">
        <v>289</v>
      </c>
      <c r="L238" s="155">
        <v>368</v>
      </c>
      <c r="M238" s="155">
        <v>357</v>
      </c>
      <c r="N238" s="157">
        <v>335</v>
      </c>
      <c r="O238" s="4"/>
      <c r="P238" s="4"/>
      <c r="Q238" s="4"/>
      <c r="R238" s="4"/>
    </row>
    <row r="239" spans="1:18">
      <c r="A239" s="4"/>
      <c r="B239" s="4"/>
      <c r="C239" s="186" t="s">
        <v>332</v>
      </c>
      <c r="D239" s="183">
        <v>0</v>
      </c>
      <c r="E239" s="187">
        <v>0</v>
      </c>
      <c r="F239" s="187">
        <v>0</v>
      </c>
      <c r="G239" s="187">
        <v>0</v>
      </c>
      <c r="H239" s="187">
        <v>0</v>
      </c>
      <c r="I239" s="187">
        <v>0</v>
      </c>
      <c r="J239" s="187">
        <v>0</v>
      </c>
      <c r="K239" s="187">
        <v>3170</v>
      </c>
      <c r="L239" s="187">
        <v>3876</v>
      </c>
      <c r="M239" s="187">
        <v>4128</v>
      </c>
      <c r="N239" s="184">
        <v>3892</v>
      </c>
      <c r="O239" s="4"/>
      <c r="P239" s="4"/>
      <c r="Q239" s="4"/>
      <c r="R239" s="4"/>
    </row>
    <row r="240" spans="1:18">
      <c r="A240" s="4"/>
      <c r="B240" s="4"/>
      <c r="C240" s="278" t="s">
        <v>333</v>
      </c>
      <c r="D240" s="293">
        <v>0</v>
      </c>
      <c r="E240" s="294">
        <v>0</v>
      </c>
      <c r="F240" s="291">
        <v>0</v>
      </c>
      <c r="G240" s="155">
        <v>0</v>
      </c>
      <c r="H240" s="291">
        <v>0</v>
      </c>
      <c r="I240" s="155">
        <v>0</v>
      </c>
      <c r="J240" s="291">
        <v>0</v>
      </c>
      <c r="K240" s="155">
        <v>710</v>
      </c>
      <c r="L240" s="155">
        <v>645</v>
      </c>
      <c r="M240" s="155">
        <v>556</v>
      </c>
      <c r="N240" s="157">
        <v>459</v>
      </c>
      <c r="O240" s="4"/>
      <c r="P240" s="4"/>
      <c r="Q240" s="4"/>
      <c r="R240" s="4"/>
    </row>
    <row r="241" spans="1:18">
      <c r="A241" s="4"/>
      <c r="B241" s="4"/>
      <c r="C241" s="186" t="s">
        <v>336</v>
      </c>
      <c r="D241" s="183">
        <v>0</v>
      </c>
      <c r="E241" s="187">
        <v>0</v>
      </c>
      <c r="F241" s="187">
        <v>0</v>
      </c>
      <c r="G241" s="187">
        <v>0</v>
      </c>
      <c r="H241" s="187">
        <v>0</v>
      </c>
      <c r="I241" s="187">
        <v>0</v>
      </c>
      <c r="J241" s="187">
        <v>0</v>
      </c>
      <c r="K241" s="187">
        <v>4</v>
      </c>
      <c r="L241" s="187">
        <v>4</v>
      </c>
      <c r="M241" s="187">
        <v>6</v>
      </c>
      <c r="N241" s="184">
        <v>17</v>
      </c>
      <c r="O241" s="4"/>
      <c r="P241" s="4"/>
      <c r="Q241" s="4"/>
      <c r="R241" s="4"/>
    </row>
    <row r="242" spans="1:18" ht="15.75" customHeight="1">
      <c r="A242" s="4"/>
      <c r="B242" s="4"/>
      <c r="C242" s="320" t="s">
        <v>7</v>
      </c>
      <c r="D242" s="321">
        <v>43</v>
      </c>
      <c r="E242" s="322">
        <v>39</v>
      </c>
      <c r="F242" s="321">
        <v>25</v>
      </c>
      <c r="G242" s="322">
        <v>20</v>
      </c>
      <c r="H242" s="321">
        <v>22</v>
      </c>
      <c r="I242" s="322">
        <v>248</v>
      </c>
      <c r="J242" s="321">
        <v>220</v>
      </c>
      <c r="K242" s="322">
        <v>157</v>
      </c>
      <c r="L242" s="322">
        <v>172</v>
      </c>
      <c r="M242" s="322">
        <v>281</v>
      </c>
      <c r="N242" s="342">
        <v>117</v>
      </c>
      <c r="O242" s="4"/>
      <c r="P242" s="4"/>
      <c r="Q242" s="4"/>
      <c r="R242" s="4"/>
    </row>
    <row r="243" spans="1:18" ht="21.75" customHeight="1">
      <c r="A243" s="4"/>
      <c r="B243" s="4"/>
      <c r="C243" s="210" t="s">
        <v>24</v>
      </c>
      <c r="D243" s="227">
        <f t="shared" ref="D243:N243" si="42">SUM(D236:D242)</f>
        <v>1583</v>
      </c>
      <c r="E243" s="215">
        <f t="shared" si="42"/>
        <v>1690</v>
      </c>
      <c r="F243" s="215">
        <f t="shared" si="42"/>
        <v>1665</v>
      </c>
      <c r="G243" s="215">
        <f t="shared" si="42"/>
        <v>1918</v>
      </c>
      <c r="H243" s="215">
        <f t="shared" si="42"/>
        <v>1788</v>
      </c>
      <c r="I243" s="227">
        <f t="shared" si="42"/>
        <v>4272</v>
      </c>
      <c r="J243" s="215">
        <f t="shared" si="42"/>
        <v>4791</v>
      </c>
      <c r="K243" s="215">
        <f t="shared" si="42"/>
        <v>6394</v>
      </c>
      <c r="L243" s="215">
        <f t="shared" si="42"/>
        <v>7501</v>
      </c>
      <c r="M243" s="345">
        <f t="shared" si="42"/>
        <v>7938</v>
      </c>
      <c r="N243" s="218">
        <f t="shared" si="42"/>
        <v>7108</v>
      </c>
      <c r="O243" s="4"/>
      <c r="P243" s="4"/>
      <c r="Q243" s="4"/>
      <c r="R243" s="4"/>
    </row>
    <row r="244" spans="1:18" ht="15.75" customHeight="1">
      <c r="A244" s="4"/>
      <c r="B244" s="4"/>
      <c r="C244" s="363" t="s">
        <v>286</v>
      </c>
      <c r="D244" s="237"/>
      <c r="E244" s="237"/>
      <c r="F244" s="237"/>
      <c r="G244" s="237"/>
      <c r="H244" s="237"/>
      <c r="I244" s="4"/>
      <c r="J244" s="4"/>
      <c r="K244" s="4"/>
      <c r="L244" s="4"/>
      <c r="M244" s="4"/>
      <c r="N244" s="4"/>
      <c r="O244" s="4"/>
      <c r="P244" s="4"/>
      <c r="Q244" s="4"/>
      <c r="R244" s="4"/>
    </row>
    <row r="245" spans="1:18">
      <c r="A245" s="4"/>
      <c r="B245" s="4"/>
      <c r="C245" s="333" t="s">
        <v>427</v>
      </c>
      <c r="D245" s="237"/>
      <c r="E245" s="237"/>
      <c r="F245" s="237"/>
      <c r="G245" s="237"/>
      <c r="H245" s="237"/>
      <c r="I245" s="4"/>
      <c r="J245" s="4"/>
      <c r="K245" s="4"/>
      <c r="L245" s="4"/>
      <c r="M245" s="4"/>
      <c r="N245" s="4"/>
      <c r="O245" s="4"/>
      <c r="P245" s="4"/>
      <c r="Q245" s="4"/>
      <c r="R245" s="4"/>
    </row>
    <row r="246" spans="1:18" ht="18.75" customHeight="1">
      <c r="A246" s="4"/>
      <c r="B246" s="4"/>
      <c r="C246" s="266" t="s">
        <v>210</v>
      </c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</row>
    <row r="247" spans="1:18" ht="10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</row>
    <row r="248" spans="1:18" ht="32.25" customHeight="1">
      <c r="A248" s="4"/>
      <c r="B248" s="4"/>
      <c r="C248" s="758" t="s">
        <v>1259</v>
      </c>
      <c r="D248" s="724"/>
      <c r="E248" s="724"/>
      <c r="F248" s="724"/>
      <c r="G248" s="724"/>
      <c r="H248" s="724"/>
      <c r="I248" s="724"/>
      <c r="J248" s="724"/>
      <c r="K248" s="724"/>
      <c r="L248" s="724"/>
      <c r="M248" s="724"/>
      <c r="N248" s="724"/>
      <c r="O248" s="315"/>
      <c r="P248" s="315"/>
      <c r="Q248" s="315"/>
      <c r="R248" s="4"/>
    </row>
    <row r="249" spans="1:18" ht="6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</row>
    <row r="250" spans="1:18" ht="39" customHeight="1">
      <c r="A250" s="4"/>
      <c r="B250" s="4"/>
      <c r="C250" s="319" t="s">
        <v>276</v>
      </c>
      <c r="D250" s="350" t="s">
        <v>277</v>
      </c>
      <c r="E250" s="350" t="s">
        <v>384</v>
      </c>
      <c r="F250" s="350" t="s">
        <v>385</v>
      </c>
      <c r="G250" s="350" t="s">
        <v>386</v>
      </c>
      <c r="H250" s="352" t="s">
        <v>387</v>
      </c>
      <c r="I250" s="350" t="s">
        <v>390</v>
      </c>
      <c r="J250" s="350" t="s">
        <v>391</v>
      </c>
      <c r="K250" s="350" t="s">
        <v>392</v>
      </c>
      <c r="L250" s="350" t="s">
        <v>393</v>
      </c>
      <c r="M250" s="356" t="s">
        <v>394</v>
      </c>
      <c r="N250" s="357"/>
      <c r="O250" s="357"/>
      <c r="P250" s="357"/>
      <c r="Q250" s="357"/>
      <c r="R250" s="1"/>
    </row>
    <row r="251" spans="1:18" ht="15.75" customHeight="1">
      <c r="A251" s="4"/>
      <c r="B251" s="4"/>
      <c r="C251" s="375" t="s">
        <v>326</v>
      </c>
      <c r="D251" s="648">
        <f t="shared" ref="D251:M251" si="43">(E28-D28)/D28</f>
        <v>3.6231884057971016E-2</v>
      </c>
      <c r="E251" s="655">
        <f t="shared" si="43"/>
        <v>3.4965034965034965E-3</v>
      </c>
      <c r="F251" s="648">
        <f t="shared" si="43"/>
        <v>0.17073170731707318</v>
      </c>
      <c r="G251" s="655">
        <f t="shared" si="43"/>
        <v>-7.5892857142857137E-2</v>
      </c>
      <c r="H251" s="655">
        <f t="shared" si="43"/>
        <v>1.4090177133655395</v>
      </c>
      <c r="I251" s="655">
        <f t="shared" si="43"/>
        <v>0.13669786096256684</v>
      </c>
      <c r="J251" s="655">
        <f t="shared" si="43"/>
        <v>-0.75830638047633048</v>
      </c>
      <c r="K251" s="655">
        <f t="shared" si="43"/>
        <v>0.20072992700729927</v>
      </c>
      <c r="L251" s="655">
        <f t="shared" si="43"/>
        <v>6.1803444782168183E-2</v>
      </c>
      <c r="M251" s="657">
        <f t="shared" si="43"/>
        <v>-0.15171755725190839</v>
      </c>
      <c r="N251" s="406"/>
      <c r="O251" s="406"/>
      <c r="P251" s="406"/>
      <c r="Q251" s="406"/>
      <c r="R251" s="1"/>
    </row>
    <row r="252" spans="1:18">
      <c r="A252" s="4"/>
      <c r="B252" s="4"/>
      <c r="C252" s="186" t="s">
        <v>328</v>
      </c>
      <c r="D252" s="409">
        <f t="shared" ref="D252:M252" si="44">(E29-D29)/D29</f>
        <v>0.22327044025157233</v>
      </c>
      <c r="E252" s="409">
        <f t="shared" si="44"/>
        <v>-5.6555269922879174E-2</v>
      </c>
      <c r="F252" s="409">
        <f t="shared" si="44"/>
        <v>0.11444141689373297</v>
      </c>
      <c r="G252" s="411">
        <f t="shared" si="44"/>
        <v>-7.3349633251833741E-3</v>
      </c>
      <c r="H252" s="409">
        <f t="shared" si="44"/>
        <v>1</v>
      </c>
      <c r="I252" s="409">
        <f t="shared" si="44"/>
        <v>0.13177339901477833</v>
      </c>
      <c r="J252" s="409">
        <f t="shared" si="44"/>
        <v>0.35146898803046789</v>
      </c>
      <c r="K252" s="409">
        <f t="shared" si="44"/>
        <v>0.16666666666666666</v>
      </c>
      <c r="L252" s="409">
        <f t="shared" si="44"/>
        <v>7.7984817115251903E-2</v>
      </c>
      <c r="M252" s="413">
        <f t="shared" si="44"/>
        <v>-0.10435339308578745</v>
      </c>
      <c r="N252" s="406"/>
      <c r="O252" s="406"/>
      <c r="P252" s="406"/>
      <c r="Q252" s="406"/>
      <c r="R252" s="1"/>
    </row>
    <row r="253" spans="1:18" ht="25.5">
      <c r="A253" s="4"/>
      <c r="B253" s="4"/>
      <c r="C253" s="278" t="s">
        <v>330</v>
      </c>
      <c r="D253" s="661">
        <f t="shared" ref="D253:M253" si="45">(E30-D30)/D30</f>
        <v>0</v>
      </c>
      <c r="E253" s="661">
        <f t="shared" si="45"/>
        <v>5.9322033898305086E-2</v>
      </c>
      <c r="F253" s="661">
        <f t="shared" si="45"/>
        <v>0.16</v>
      </c>
      <c r="G253" s="661">
        <f t="shared" si="45"/>
        <v>-0.18620689655172415</v>
      </c>
      <c r="H253" s="661">
        <f t="shared" si="45"/>
        <v>0.86440677966101698</v>
      </c>
      <c r="I253" s="661">
        <f t="shared" si="45"/>
        <v>0.1409090909090909</v>
      </c>
      <c r="J253" s="661">
        <f t="shared" si="45"/>
        <v>0.15139442231075698</v>
      </c>
      <c r="K253" s="661">
        <f t="shared" si="45"/>
        <v>0.27335640138408307</v>
      </c>
      <c r="L253" s="661">
        <f t="shared" si="45"/>
        <v>-2.9891304347826088E-2</v>
      </c>
      <c r="M253" s="667">
        <f t="shared" si="45"/>
        <v>-6.1624649859943981E-2</v>
      </c>
      <c r="N253" s="406"/>
      <c r="O253" s="406"/>
      <c r="P253" s="406"/>
      <c r="Q253" s="406"/>
      <c r="R253" s="1"/>
    </row>
    <row r="254" spans="1:18">
      <c r="A254" s="4"/>
      <c r="B254" s="4"/>
      <c r="C254" s="186" t="s">
        <v>332</v>
      </c>
      <c r="D254" s="537" t="s">
        <v>659</v>
      </c>
      <c r="E254" s="537" t="s">
        <v>659</v>
      </c>
      <c r="F254" s="537" t="s">
        <v>659</v>
      </c>
      <c r="G254" s="617" t="s">
        <v>659</v>
      </c>
      <c r="H254" s="537" t="s">
        <v>659</v>
      </c>
      <c r="I254" s="537" t="s">
        <v>659</v>
      </c>
      <c r="J254" s="537" t="s">
        <v>659</v>
      </c>
      <c r="K254" s="409">
        <f t="shared" ref="K254:M254" si="46">(L31-K31)/K31</f>
        <v>0.22271293375394322</v>
      </c>
      <c r="L254" s="409">
        <f t="shared" si="46"/>
        <v>6.5015479876160992E-2</v>
      </c>
      <c r="M254" s="413">
        <f t="shared" si="46"/>
        <v>-5.7170542635658912E-2</v>
      </c>
      <c r="N254" s="406"/>
      <c r="O254" s="406"/>
      <c r="P254" s="406"/>
      <c r="Q254" s="406"/>
      <c r="R254" s="1"/>
    </row>
    <row r="255" spans="1:18" ht="25.5">
      <c r="A255" s="4"/>
      <c r="B255" s="4"/>
      <c r="C255" s="278" t="s">
        <v>333</v>
      </c>
      <c r="D255" s="661" t="s">
        <v>659</v>
      </c>
      <c r="E255" s="661" t="s">
        <v>659</v>
      </c>
      <c r="F255" s="661" t="s">
        <v>659</v>
      </c>
      <c r="G255" s="661" t="s">
        <v>659</v>
      </c>
      <c r="H255" s="661" t="s">
        <v>659</v>
      </c>
      <c r="I255" s="661" t="s">
        <v>659</v>
      </c>
      <c r="J255" s="661" t="s">
        <v>659</v>
      </c>
      <c r="K255" s="661">
        <f t="shared" ref="K255:M255" si="47">(L32-K32)/K32</f>
        <v>-9.154929577464789E-2</v>
      </c>
      <c r="L255" s="661">
        <f t="shared" si="47"/>
        <v>-0.13798449612403102</v>
      </c>
      <c r="M255" s="667">
        <f t="shared" si="47"/>
        <v>-0.17446043165467626</v>
      </c>
      <c r="N255" s="406"/>
      <c r="O255" s="406"/>
      <c r="P255" s="406"/>
      <c r="Q255" s="406"/>
      <c r="R255" s="1"/>
    </row>
    <row r="256" spans="1:18">
      <c r="A256" s="4"/>
      <c r="B256" s="4"/>
      <c r="C256" s="186" t="s">
        <v>336</v>
      </c>
      <c r="D256" s="537" t="s">
        <v>659</v>
      </c>
      <c r="E256" s="537" t="s">
        <v>659</v>
      </c>
      <c r="F256" s="537" t="s">
        <v>659</v>
      </c>
      <c r="G256" s="617" t="s">
        <v>659</v>
      </c>
      <c r="H256" s="537" t="s">
        <v>659</v>
      </c>
      <c r="I256" s="537" t="s">
        <v>659</v>
      </c>
      <c r="J256" s="537" t="s">
        <v>659</v>
      </c>
      <c r="K256" s="409">
        <f t="shared" ref="K256:M256" si="48">(L33-K33)/K33</f>
        <v>0</v>
      </c>
      <c r="L256" s="409">
        <f t="shared" si="48"/>
        <v>0.5</v>
      </c>
      <c r="M256" s="413">
        <f t="shared" si="48"/>
        <v>1.8333333333333333</v>
      </c>
      <c r="N256" s="406"/>
      <c r="O256" s="406"/>
      <c r="P256" s="406"/>
      <c r="Q256" s="406"/>
      <c r="R256" s="1"/>
    </row>
    <row r="257" spans="1:18" ht="15.75" customHeight="1">
      <c r="A257" s="4"/>
      <c r="B257" s="4"/>
      <c r="C257" s="676" t="s">
        <v>7</v>
      </c>
      <c r="D257" s="679">
        <f t="shared" ref="D257:M257" si="49">(E34-D34)/D34</f>
        <v>-9.3023255813953487E-2</v>
      </c>
      <c r="E257" s="679">
        <f t="shared" si="49"/>
        <v>-0.35897435897435898</v>
      </c>
      <c r="F257" s="679">
        <f t="shared" si="49"/>
        <v>-0.2</v>
      </c>
      <c r="G257" s="679">
        <f t="shared" si="49"/>
        <v>0.1</v>
      </c>
      <c r="H257" s="687">
        <f t="shared" si="49"/>
        <v>10.272727272727273</v>
      </c>
      <c r="I257" s="679">
        <f t="shared" si="49"/>
        <v>-0.11290322580645161</v>
      </c>
      <c r="J257" s="679">
        <f t="shared" si="49"/>
        <v>-0.28636363636363638</v>
      </c>
      <c r="K257" s="679">
        <f t="shared" si="49"/>
        <v>9.5541401273885357E-2</v>
      </c>
      <c r="L257" s="679">
        <f t="shared" si="49"/>
        <v>0.63372093023255816</v>
      </c>
      <c r="M257" s="690">
        <f t="shared" si="49"/>
        <v>-0.58362989323843417</v>
      </c>
      <c r="N257" s="406"/>
      <c r="O257" s="406"/>
      <c r="P257" s="406"/>
      <c r="Q257" s="406"/>
      <c r="R257" s="1"/>
    </row>
    <row r="258" spans="1:18" ht="21.75" customHeight="1">
      <c r="A258" s="4"/>
      <c r="B258" s="4"/>
      <c r="C258" s="310" t="s">
        <v>24</v>
      </c>
      <c r="D258" s="444">
        <f t="shared" ref="D258:M258" si="50">(E35-D35)/D35</f>
        <v>6.7593177511054953E-2</v>
      </c>
      <c r="E258" s="458">
        <f t="shared" si="50"/>
        <v>-1.4792899408284023E-2</v>
      </c>
      <c r="F258" s="444">
        <f t="shared" si="50"/>
        <v>0.15195195195195196</v>
      </c>
      <c r="G258" s="444">
        <f t="shared" si="50"/>
        <v>-6.7778936392075079E-2</v>
      </c>
      <c r="H258" s="470">
        <f t="shared" si="50"/>
        <v>1.3892617449664431</v>
      </c>
      <c r="I258" s="444">
        <f t="shared" si="50"/>
        <v>0.12148876404494383</v>
      </c>
      <c r="J258" s="444">
        <f t="shared" si="50"/>
        <v>0.33458568148611983</v>
      </c>
      <c r="K258" s="444">
        <f t="shared" si="50"/>
        <v>0.17313106036909603</v>
      </c>
      <c r="L258" s="444">
        <f t="shared" si="50"/>
        <v>5.8258898813491534E-2</v>
      </c>
      <c r="M258" s="477">
        <f t="shared" si="50"/>
        <v>-0.10456034265558076</v>
      </c>
      <c r="N258" s="483"/>
      <c r="O258" s="483"/>
      <c r="P258" s="483"/>
      <c r="Q258" s="483"/>
      <c r="R258" s="1"/>
    </row>
    <row r="259" spans="1:18" ht="15.75" customHeight="1">
      <c r="A259" s="4"/>
      <c r="B259" s="4"/>
      <c r="C259" s="363" t="s">
        <v>286</v>
      </c>
      <c r="D259" s="237"/>
      <c r="E259" s="237"/>
      <c r="F259" s="237"/>
      <c r="G259" s="237"/>
      <c r="H259" s="237"/>
      <c r="I259" s="4"/>
      <c r="J259" s="4"/>
      <c r="K259" s="4"/>
      <c r="L259" s="4"/>
      <c r="M259" s="4"/>
      <c r="N259" s="4"/>
      <c r="O259" s="4"/>
      <c r="P259" s="4"/>
      <c r="Q259" s="4"/>
      <c r="R259" s="4"/>
    </row>
    <row r="260" spans="1:18">
      <c r="A260" s="4"/>
      <c r="B260" s="4"/>
      <c r="C260" s="333" t="s">
        <v>427</v>
      </c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</row>
    <row r="261" spans="1:18" ht="21.75" customHeight="1">
      <c r="A261" s="4"/>
      <c r="B261" s="4"/>
      <c r="C261" s="266" t="s">
        <v>210</v>
      </c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</row>
    <row r="262" spans="1:18" ht="36" customHeight="1">
      <c r="A262" s="4"/>
      <c r="B262" s="4"/>
      <c r="C262" s="756" t="s">
        <v>1268</v>
      </c>
      <c r="D262" s="724"/>
      <c r="E262" s="724"/>
      <c r="F262" s="724"/>
      <c r="G262" s="724"/>
      <c r="H262" s="724"/>
      <c r="I262" s="724"/>
      <c r="J262" s="724"/>
      <c r="K262" s="724"/>
      <c r="L262" s="724"/>
      <c r="M262" s="724"/>
      <c r="N262" s="724"/>
      <c r="O262" s="315"/>
      <c r="P262" s="315"/>
      <c r="Q262" s="315"/>
      <c r="R262" s="4"/>
    </row>
    <row r="263" spans="1:18" ht="4.5" customHeight="1">
      <c r="A263" s="4"/>
      <c r="B263" s="4"/>
      <c r="C263" s="603"/>
      <c r="D263" s="603"/>
      <c r="E263" s="603"/>
      <c r="F263" s="603"/>
      <c r="G263" s="603"/>
      <c r="H263" s="603"/>
      <c r="I263" s="603"/>
      <c r="J263" s="603"/>
      <c r="K263" s="603"/>
      <c r="L263" s="603"/>
      <c r="M263" s="603"/>
      <c r="N263" s="603"/>
      <c r="O263" s="603"/>
      <c r="P263" s="603"/>
      <c r="Q263" s="603"/>
      <c r="R263" s="4"/>
    </row>
    <row r="264" spans="1:18" ht="16.5" customHeight="1">
      <c r="A264" s="4"/>
      <c r="B264" s="4"/>
      <c r="C264" s="752" t="s">
        <v>40</v>
      </c>
      <c r="D264" s="87" t="s">
        <v>41</v>
      </c>
      <c r="E264" s="87" t="s">
        <v>41</v>
      </c>
      <c r="F264" s="87" t="s">
        <v>41</v>
      </c>
      <c r="G264" s="87" t="s">
        <v>41</v>
      </c>
      <c r="H264" s="87" t="s">
        <v>41</v>
      </c>
      <c r="I264" s="87" t="s">
        <v>41</v>
      </c>
      <c r="J264" s="87" t="s">
        <v>41</v>
      </c>
      <c r="K264" s="87" t="s">
        <v>41</v>
      </c>
      <c r="L264" s="87" t="s">
        <v>41</v>
      </c>
      <c r="M264" s="87" t="s">
        <v>41</v>
      </c>
      <c r="N264" s="88" t="s">
        <v>41</v>
      </c>
      <c r="O264" s="89"/>
      <c r="P264" s="89"/>
      <c r="Q264" s="89"/>
      <c r="R264" s="89"/>
    </row>
    <row r="265" spans="1:18" ht="16.5" customHeight="1">
      <c r="A265" s="4"/>
      <c r="B265" s="4"/>
      <c r="C265" s="753"/>
      <c r="D265" s="117">
        <v>2002</v>
      </c>
      <c r="E265" s="117">
        <v>2003</v>
      </c>
      <c r="F265" s="117">
        <v>2004</v>
      </c>
      <c r="G265" s="117">
        <v>2005</v>
      </c>
      <c r="H265" s="117">
        <v>2006</v>
      </c>
      <c r="I265" s="117">
        <v>2007</v>
      </c>
      <c r="J265" s="117">
        <v>2008</v>
      </c>
      <c r="K265" s="117">
        <v>2009</v>
      </c>
      <c r="L265" s="117">
        <v>2010</v>
      </c>
      <c r="M265" s="117">
        <v>2011</v>
      </c>
      <c r="N265" s="118">
        <v>2012</v>
      </c>
      <c r="O265" s="89"/>
      <c r="P265" s="89"/>
      <c r="Q265" s="89"/>
      <c r="R265" s="89"/>
    </row>
    <row r="266" spans="1:18" ht="25.5">
      <c r="A266" s="4"/>
      <c r="B266" s="4"/>
      <c r="C266" s="375" t="s">
        <v>326</v>
      </c>
      <c r="D266" s="383">
        <f t="shared" ref="D266:D272" si="51">D28/$D$35</f>
        <v>0.69740998104864182</v>
      </c>
      <c r="E266" s="383">
        <f t="shared" ref="E266:E268" si="52">E28/$E$35</f>
        <v>0.67692307692307696</v>
      </c>
      <c r="F266" s="383">
        <f t="shared" ref="F266:F268" si="53">F28/$F$35</f>
        <v>0.68948948948948952</v>
      </c>
      <c r="G266" s="699">
        <f t="shared" ref="G266:G268" si="54">G28/$G$35</f>
        <v>0.7007299270072993</v>
      </c>
      <c r="H266" s="383">
        <f t="shared" ref="H266:H268" si="55">H28/$H$35</f>
        <v>0.69463087248322153</v>
      </c>
      <c r="I266" s="699">
        <f t="shared" ref="I266:I268" si="56">I28/$I$35</f>
        <v>0.70037453183520604</v>
      </c>
      <c r="J266" s="383">
        <f t="shared" ref="J266:J268" si="57">J28/$J$35</f>
        <v>0.70987267793780007</v>
      </c>
      <c r="K266" s="699">
        <f t="shared" ref="K266:K268" si="58">K28/$K$35</f>
        <v>0.12855802314670003</v>
      </c>
      <c r="L266" s="383">
        <f t="shared" ref="L266:L272" si="59">L28/$L$35</f>
        <v>0.13158245567257698</v>
      </c>
      <c r="M266" s="383">
        <f t="shared" ref="M266:M272" si="60">M28/$M$35</f>
        <v>0.13202317964222726</v>
      </c>
      <c r="N266" s="575">
        <f t="shared" ref="N266:N272" si="61">N28/$N$35</f>
        <v>0.1250703432751829</v>
      </c>
      <c r="O266" s="486"/>
      <c r="P266" s="486"/>
      <c r="Q266" s="486"/>
      <c r="R266" s="486"/>
    </row>
    <row r="267" spans="1:18">
      <c r="A267" s="4"/>
      <c r="B267" s="4"/>
      <c r="C267" s="186" t="s">
        <v>328</v>
      </c>
      <c r="D267" s="409">
        <f t="shared" si="51"/>
        <v>0.20088439671509792</v>
      </c>
      <c r="E267" s="409">
        <f t="shared" si="52"/>
        <v>0.23017751479289941</v>
      </c>
      <c r="F267" s="409">
        <f t="shared" si="53"/>
        <v>0.22042042042042043</v>
      </c>
      <c r="G267" s="491">
        <f t="shared" si="54"/>
        <v>0.21324296141814389</v>
      </c>
      <c r="H267" s="409">
        <f t="shared" si="55"/>
        <v>0.22706935123042504</v>
      </c>
      <c r="I267" s="409">
        <f t="shared" si="56"/>
        <v>0.19007490636704119</v>
      </c>
      <c r="J267" s="409">
        <f t="shared" si="57"/>
        <v>0.1918179920684617</v>
      </c>
      <c r="K267" s="409">
        <f t="shared" si="58"/>
        <v>0.19424460431654678</v>
      </c>
      <c r="L267" s="409">
        <f t="shared" si="59"/>
        <v>0.19317424343420878</v>
      </c>
      <c r="M267" s="409">
        <f t="shared" si="60"/>
        <v>0.19677500629881584</v>
      </c>
      <c r="N267" s="413">
        <f t="shared" si="61"/>
        <v>0.19682048396173327</v>
      </c>
      <c r="O267" s="486"/>
      <c r="P267" s="486"/>
      <c r="Q267" s="486"/>
      <c r="R267" s="486"/>
    </row>
    <row r="268" spans="1:18">
      <c r="A268" s="4"/>
      <c r="B268" s="4"/>
      <c r="C268" s="278" t="s">
        <v>330</v>
      </c>
      <c r="D268" s="463">
        <f t="shared" si="51"/>
        <v>7.4542008843967153E-2</v>
      </c>
      <c r="E268" s="463">
        <f t="shared" si="52"/>
        <v>6.982248520710059E-2</v>
      </c>
      <c r="F268" s="463">
        <f t="shared" si="53"/>
        <v>7.5075075075075076E-2</v>
      </c>
      <c r="G268" s="620">
        <f t="shared" si="54"/>
        <v>7.5599582898852977E-2</v>
      </c>
      <c r="H268" s="463">
        <f t="shared" si="55"/>
        <v>6.5995525727069348E-2</v>
      </c>
      <c r="I268" s="620">
        <f t="shared" si="56"/>
        <v>5.1498127340823971E-2</v>
      </c>
      <c r="J268" s="463">
        <f t="shared" si="57"/>
        <v>5.2389897724900852E-2</v>
      </c>
      <c r="K268" s="620">
        <f t="shared" si="58"/>
        <v>4.5198623709727867E-2</v>
      </c>
      <c r="L268" s="463">
        <f t="shared" si="59"/>
        <v>4.9060125316624452E-2</v>
      </c>
      <c r="M268" s="463">
        <f t="shared" si="60"/>
        <v>4.4973544973544971E-2</v>
      </c>
      <c r="N268" s="575">
        <f t="shared" si="61"/>
        <v>4.7129994372537988E-2</v>
      </c>
      <c r="O268" s="486"/>
      <c r="P268" s="486"/>
      <c r="Q268" s="486"/>
      <c r="R268" s="486"/>
    </row>
    <row r="269" spans="1:18">
      <c r="A269" s="4"/>
      <c r="B269" s="4"/>
      <c r="C269" s="186" t="s">
        <v>332</v>
      </c>
      <c r="D269" s="409">
        <f t="shared" si="51"/>
        <v>0</v>
      </c>
      <c r="E269" s="409">
        <f t="shared" ref="E269:K269" si="62">E31/$D$35</f>
        <v>0</v>
      </c>
      <c r="F269" s="409">
        <f t="shared" si="62"/>
        <v>0</v>
      </c>
      <c r="G269" s="491">
        <f t="shared" si="62"/>
        <v>0</v>
      </c>
      <c r="H269" s="409">
        <f t="shared" si="62"/>
        <v>0</v>
      </c>
      <c r="I269" s="409">
        <f t="shared" si="62"/>
        <v>0</v>
      </c>
      <c r="J269" s="409">
        <f t="shared" si="62"/>
        <v>0</v>
      </c>
      <c r="K269" s="409">
        <f t="shared" si="62"/>
        <v>2.0025268477574225</v>
      </c>
      <c r="L269" s="409">
        <f t="shared" si="59"/>
        <v>0.51673110251966403</v>
      </c>
      <c r="M269" s="409">
        <f t="shared" si="60"/>
        <v>0.52003023431594864</v>
      </c>
      <c r="N269" s="413">
        <f t="shared" si="61"/>
        <v>0.54755205402363538</v>
      </c>
      <c r="O269" s="486"/>
      <c r="P269" s="486"/>
      <c r="Q269" s="486"/>
      <c r="R269" s="486"/>
    </row>
    <row r="270" spans="1:18">
      <c r="A270" s="4"/>
      <c r="B270" s="4"/>
      <c r="C270" s="278" t="s">
        <v>333</v>
      </c>
      <c r="D270" s="705">
        <f t="shared" si="51"/>
        <v>0</v>
      </c>
      <c r="E270" s="705">
        <f t="shared" ref="E270:K270" si="63">E32/$D$35</f>
        <v>0</v>
      </c>
      <c r="F270" s="705">
        <f t="shared" si="63"/>
        <v>0</v>
      </c>
      <c r="G270" s="706">
        <f t="shared" si="63"/>
        <v>0</v>
      </c>
      <c r="H270" s="705">
        <f t="shared" si="63"/>
        <v>0</v>
      </c>
      <c r="I270" s="706">
        <f t="shared" si="63"/>
        <v>0</v>
      </c>
      <c r="J270" s="705">
        <f t="shared" si="63"/>
        <v>0</v>
      </c>
      <c r="K270" s="706">
        <f t="shared" si="63"/>
        <v>0.4485154769425142</v>
      </c>
      <c r="L270" s="463">
        <f t="shared" si="59"/>
        <v>8.5988534862018393E-2</v>
      </c>
      <c r="M270" s="463">
        <f t="shared" si="60"/>
        <v>7.004283194759385E-2</v>
      </c>
      <c r="N270" s="575">
        <f t="shared" si="61"/>
        <v>6.4575126617895329E-2</v>
      </c>
      <c r="O270" s="486"/>
      <c r="P270" s="486"/>
      <c r="Q270" s="486"/>
      <c r="R270" s="486"/>
    </row>
    <row r="271" spans="1:18">
      <c r="A271" s="4"/>
      <c r="B271" s="4"/>
      <c r="C271" s="186" t="s">
        <v>336</v>
      </c>
      <c r="D271" s="409">
        <f t="shared" si="51"/>
        <v>0</v>
      </c>
      <c r="E271" s="409">
        <f t="shared" ref="E271:E272" si="64">E33/$E$35</f>
        <v>0</v>
      </c>
      <c r="F271" s="409">
        <f t="shared" ref="F271:F272" si="65">F33/$F$35</f>
        <v>0</v>
      </c>
      <c r="G271" s="491">
        <f t="shared" ref="G271:G272" si="66">G33/$G$35</f>
        <v>0</v>
      </c>
      <c r="H271" s="409">
        <f t="shared" ref="H271:H272" si="67">H33/$H$35</f>
        <v>0</v>
      </c>
      <c r="I271" s="409">
        <f t="shared" ref="I271:I272" si="68">I33/$I$35</f>
        <v>0</v>
      </c>
      <c r="J271" s="409">
        <f t="shared" ref="J271:J272" si="69">J33/$J$35</f>
        <v>0</v>
      </c>
      <c r="K271" s="409">
        <f t="shared" ref="K271:K272" si="70">K33/$K$35</f>
        <v>6.2558648733187366E-4</v>
      </c>
      <c r="L271" s="409">
        <f t="shared" si="59"/>
        <v>5.3326223170243963E-4</v>
      </c>
      <c r="M271" s="409">
        <f t="shared" si="60"/>
        <v>7.5585789871504159E-4</v>
      </c>
      <c r="N271" s="413">
        <f t="shared" si="61"/>
        <v>2.3916713562183453E-3</v>
      </c>
      <c r="O271" s="486"/>
      <c r="P271" s="486"/>
      <c r="Q271" s="486"/>
      <c r="R271" s="486"/>
    </row>
    <row r="272" spans="1:18" ht="15.75" customHeight="1">
      <c r="A272" s="4"/>
      <c r="B272" s="4"/>
      <c r="C272" s="320" t="s">
        <v>7</v>
      </c>
      <c r="D272" s="707">
        <f t="shared" si="51"/>
        <v>2.7163613392293114E-2</v>
      </c>
      <c r="E272" s="708">
        <f t="shared" si="64"/>
        <v>2.3076923076923078E-2</v>
      </c>
      <c r="F272" s="707">
        <f t="shared" si="65"/>
        <v>1.5015015015015015E-2</v>
      </c>
      <c r="G272" s="710">
        <f t="shared" si="66"/>
        <v>1.0427528675703858E-2</v>
      </c>
      <c r="H272" s="707">
        <f t="shared" si="67"/>
        <v>1.2304250559284116E-2</v>
      </c>
      <c r="I272" s="710">
        <f t="shared" si="68"/>
        <v>5.8052434456928842E-2</v>
      </c>
      <c r="J272" s="708">
        <f t="shared" si="69"/>
        <v>4.5919432268837407E-2</v>
      </c>
      <c r="K272" s="710">
        <f t="shared" si="70"/>
        <v>2.455426962777604E-2</v>
      </c>
      <c r="L272" s="708">
        <f t="shared" si="59"/>
        <v>2.2930275963204905E-2</v>
      </c>
      <c r="M272" s="708">
        <f t="shared" si="60"/>
        <v>3.5399344923154448E-2</v>
      </c>
      <c r="N272" s="711">
        <f t="shared" si="61"/>
        <v>1.6460326392796848E-2</v>
      </c>
      <c r="O272" s="486"/>
      <c r="P272" s="486"/>
      <c r="Q272" s="486"/>
      <c r="R272" s="486"/>
    </row>
    <row r="273" spans="1:18" ht="21.75" customHeight="1">
      <c r="A273" s="4"/>
      <c r="B273" s="4"/>
      <c r="C273" s="310" t="s">
        <v>24</v>
      </c>
      <c r="D273" s="496">
        <f t="shared" ref="D273:N273" si="71">SUM(D266:D272)</f>
        <v>1</v>
      </c>
      <c r="E273" s="497">
        <f t="shared" si="71"/>
        <v>1</v>
      </c>
      <c r="F273" s="496">
        <f t="shared" si="71"/>
        <v>1</v>
      </c>
      <c r="G273" s="496">
        <f t="shared" si="71"/>
        <v>1</v>
      </c>
      <c r="H273" s="496">
        <f t="shared" si="71"/>
        <v>1</v>
      </c>
      <c r="I273" s="496">
        <f t="shared" si="71"/>
        <v>1</v>
      </c>
      <c r="J273" s="496">
        <f t="shared" si="71"/>
        <v>1</v>
      </c>
      <c r="K273" s="496">
        <f t="shared" si="71"/>
        <v>2.8442234319880195</v>
      </c>
      <c r="L273" s="496">
        <f t="shared" si="71"/>
        <v>1</v>
      </c>
      <c r="M273" s="496">
        <f t="shared" si="71"/>
        <v>1</v>
      </c>
      <c r="N273" s="513">
        <f t="shared" si="71"/>
        <v>1</v>
      </c>
      <c r="O273" s="482"/>
      <c r="P273" s="482"/>
      <c r="Q273" s="482"/>
      <c r="R273" s="482"/>
    </row>
    <row r="274" spans="1:18" ht="15.75" customHeight="1">
      <c r="A274" s="4"/>
      <c r="B274" s="4"/>
      <c r="C274" s="363" t="s">
        <v>286</v>
      </c>
      <c r="D274" s="237"/>
      <c r="E274" s="237"/>
      <c r="F274" s="237"/>
      <c r="G274" s="237"/>
      <c r="H274" s="237"/>
      <c r="I274" s="4"/>
      <c r="J274" s="4"/>
      <c r="K274" s="4"/>
      <c r="L274" s="4"/>
      <c r="M274" s="4"/>
      <c r="N274" s="4"/>
      <c r="O274" s="4"/>
      <c r="P274" s="4"/>
      <c r="Q274" s="4"/>
      <c r="R274" s="4"/>
    </row>
    <row r="275" spans="1:18">
      <c r="A275" s="4"/>
      <c r="B275" s="4"/>
      <c r="C275" s="333" t="s">
        <v>427</v>
      </c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</row>
    <row r="276" spans="1:18" ht="30" customHeight="1">
      <c r="A276" s="4"/>
      <c r="B276" s="4"/>
      <c r="C276" s="266" t="s">
        <v>210</v>
      </c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</row>
    <row r="277" spans="1:18" ht="22.5" customHeight="1">
      <c r="A277" s="4"/>
      <c r="B277" s="4"/>
      <c r="C277" s="756" t="s">
        <v>1245</v>
      </c>
      <c r="D277" s="724"/>
      <c r="E277" s="724"/>
      <c r="F277" s="724"/>
      <c r="G277" s="724"/>
      <c r="H277" s="724"/>
      <c r="I277" s="724"/>
      <c r="J277" s="724"/>
      <c r="K277" s="724"/>
      <c r="L277" s="724"/>
      <c r="M277" s="724"/>
      <c r="N277" s="724"/>
      <c r="O277" s="315"/>
      <c r="P277" s="315"/>
      <c r="Q277" s="315"/>
      <c r="R277" s="4"/>
    </row>
    <row r="278" spans="1:18" ht="4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</row>
    <row r="279" spans="1:18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</row>
    <row r="280" spans="1:18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</row>
    <row r="281" spans="1:18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</row>
    <row r="282" spans="1:18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</row>
    <row r="283" spans="1:18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</row>
    <row r="284" spans="1:18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</row>
    <row r="285" spans="1:18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</row>
    <row r="286" spans="1:18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</row>
    <row r="287" spans="1:18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</row>
    <row r="288" spans="1:1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</row>
    <row r="289" spans="1:18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</row>
    <row r="290" spans="1:18">
      <c r="A290" s="4"/>
      <c r="B290" s="4"/>
      <c r="C290" s="732"/>
      <c r="D290" s="731"/>
      <c r="E290" s="731"/>
      <c r="F290" s="731"/>
      <c r="G290" s="731"/>
      <c r="H290" s="731"/>
      <c r="I290" s="731"/>
      <c r="J290" s="731"/>
      <c r="K290" s="731"/>
      <c r="L290" s="731"/>
      <c r="M290" s="3"/>
      <c r="N290" s="3"/>
      <c r="O290" s="4"/>
      <c r="P290" s="4"/>
      <c r="Q290" s="4"/>
      <c r="R290" s="4"/>
    </row>
    <row r="291" spans="1:18" ht="18" customHeight="1">
      <c r="A291" s="4"/>
      <c r="B291" s="4"/>
      <c r="C291" s="454"/>
      <c r="D291" s="454"/>
      <c r="E291" s="454"/>
      <c r="F291" s="454"/>
      <c r="G291" s="3" t="s">
        <v>3</v>
      </c>
      <c r="H291" s="454"/>
      <c r="I291" s="454"/>
      <c r="J291" s="454"/>
      <c r="K291" s="454"/>
      <c r="L291" s="454"/>
      <c r="M291" s="128"/>
      <c r="N291" s="128"/>
      <c r="O291" s="4"/>
      <c r="P291" s="4"/>
      <c r="Q291" s="4"/>
      <c r="R291" s="4"/>
    </row>
    <row r="292" spans="1:18" ht="18.75" customHeight="1">
      <c r="A292" s="4"/>
      <c r="B292" s="4"/>
      <c r="C292" s="454"/>
      <c r="D292" s="454"/>
      <c r="E292" s="454"/>
      <c r="F292" s="454"/>
      <c r="G292" s="128" t="s">
        <v>4</v>
      </c>
      <c r="H292" s="454"/>
      <c r="I292" s="454"/>
      <c r="J292" s="454"/>
      <c r="K292" s="454"/>
      <c r="L292" s="454"/>
      <c r="M292" s="128"/>
      <c r="N292" s="128"/>
      <c r="O292" s="4"/>
      <c r="P292" s="4"/>
      <c r="Q292" s="4"/>
      <c r="R292" s="4"/>
    </row>
    <row r="293" spans="1:18">
      <c r="A293" s="4"/>
      <c r="B293" s="4"/>
      <c r="C293" s="4"/>
      <c r="D293" s="4"/>
      <c r="E293" s="4"/>
      <c r="F293" s="4"/>
      <c r="G293" s="128" t="s">
        <v>5</v>
      </c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</row>
    <row r="294" spans="1:18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</row>
    <row r="295" spans="1:18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</row>
    <row r="296" spans="1:18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</row>
    <row r="297" spans="1:18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</row>
    <row r="298" spans="1:1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</row>
    <row r="299" spans="1:18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</row>
    <row r="300" spans="1:18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</row>
    <row r="301" spans="1:18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</row>
    <row r="302" spans="1:18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</row>
    <row r="303" spans="1:18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</row>
    <row r="304" spans="1:18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</row>
    <row r="305" spans="1:18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</row>
    <row r="306" spans="1:18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</row>
    <row r="307" spans="1:18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</row>
    <row r="308" spans="1:1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</row>
    <row r="309" spans="1:18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</row>
    <row r="310" spans="1:18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</row>
    <row r="311" spans="1:18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</row>
    <row r="312" spans="1:18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</row>
    <row r="313" spans="1:18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</row>
    <row r="314" spans="1:18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</row>
    <row r="315" spans="1:18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</row>
    <row r="316" spans="1:18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</row>
    <row r="317" spans="1:18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</row>
    <row r="318" spans="1: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</row>
    <row r="319" spans="1:18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</row>
    <row r="320" spans="1:18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</row>
    <row r="321" spans="1:18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</row>
    <row r="322" spans="1:18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</row>
    <row r="323" spans="1:18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</row>
    <row r="324" spans="1:18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</row>
    <row r="325" spans="1:18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</row>
    <row r="326" spans="1:18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</row>
    <row r="327" spans="1:18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</row>
    <row r="328" spans="1:1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</row>
    <row r="329" spans="1:18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</row>
    <row r="330" spans="1:18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</row>
    <row r="331" spans="1:18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</row>
    <row r="332" spans="1:18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</row>
    <row r="333" spans="1:18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</row>
    <row r="334" spans="1:18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</row>
    <row r="335" spans="1:18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</row>
    <row r="336" spans="1:18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</row>
    <row r="337" spans="1:18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</row>
    <row r="338" spans="1:1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</row>
    <row r="339" spans="1:18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</row>
    <row r="340" spans="1:18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</row>
    <row r="341" spans="1:18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</row>
    <row r="342" spans="1:18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</row>
    <row r="343" spans="1:18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</row>
    <row r="344" spans="1:18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</row>
    <row r="345" spans="1:18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</row>
    <row r="346" spans="1:18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</row>
    <row r="347" spans="1:18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</row>
    <row r="348" spans="1:1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</row>
    <row r="349" spans="1:18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</row>
    <row r="350" spans="1:18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</row>
    <row r="351" spans="1:18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</row>
    <row r="352" spans="1:18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</row>
    <row r="353" spans="1:18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</row>
    <row r="354" spans="1:18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</row>
    <row r="355" spans="1:18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</row>
    <row r="356" spans="1:18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</row>
    <row r="357" spans="1:18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</row>
    <row r="358" spans="1:1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</row>
    <row r="359" spans="1:18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</row>
    <row r="360" spans="1:18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</row>
    <row r="361" spans="1:18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</row>
    <row r="362" spans="1:18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</row>
    <row r="363" spans="1:18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</row>
    <row r="364" spans="1:18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</row>
    <row r="365" spans="1:18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</row>
    <row r="366" spans="1:18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</row>
    <row r="367" spans="1:18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</row>
    <row r="368" spans="1:1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</row>
    <row r="369" spans="1:18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</row>
    <row r="370" spans="1:18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</row>
    <row r="371" spans="1:18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</row>
    <row r="372" spans="1:18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</row>
    <row r="373" spans="1:18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</row>
    <row r="374" spans="1:18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</row>
    <row r="375" spans="1:18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</row>
    <row r="376" spans="1:18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</row>
    <row r="377" spans="1:18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</row>
    <row r="378" spans="1:1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</row>
    <row r="379" spans="1:18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</row>
    <row r="380" spans="1:18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</row>
    <row r="381" spans="1:18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</row>
    <row r="382" spans="1:18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</row>
    <row r="383" spans="1:18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</row>
    <row r="384" spans="1:18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</row>
    <row r="385" spans="1:18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</row>
    <row r="386" spans="1:18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</row>
    <row r="387" spans="1:18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</row>
    <row r="388" spans="1:1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</row>
    <row r="389" spans="1:18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</row>
    <row r="390" spans="1:18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</row>
    <row r="391" spans="1:18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</row>
    <row r="392" spans="1:18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</row>
    <row r="393" spans="1:18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</row>
    <row r="394" spans="1:18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</row>
    <row r="395" spans="1:18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</row>
    <row r="396" spans="1:18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</row>
    <row r="397" spans="1:18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</row>
    <row r="398" spans="1:1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</row>
    <row r="399" spans="1:18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</row>
    <row r="400" spans="1:18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</row>
    <row r="401" spans="1:18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</row>
    <row r="402" spans="1:18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</row>
    <row r="403" spans="1:18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</row>
    <row r="404" spans="1:18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</row>
    <row r="405" spans="1:18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</row>
    <row r="406" spans="1:18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</row>
    <row r="407" spans="1:18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</row>
    <row r="408" spans="1:1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</row>
    <row r="409" spans="1:18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</row>
    <row r="410" spans="1:18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</row>
    <row r="411" spans="1:18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</row>
    <row r="412" spans="1:18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</row>
    <row r="413" spans="1:18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</row>
    <row r="414" spans="1:18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</row>
    <row r="415" spans="1:18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</row>
    <row r="416" spans="1:18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</row>
    <row r="417" spans="1:18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</row>
    <row r="418" spans="1: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</row>
    <row r="419" spans="1:18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</row>
    <row r="420" spans="1:18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</row>
    <row r="421" spans="1:18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</row>
    <row r="422" spans="1:18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</row>
    <row r="423" spans="1:18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</row>
    <row r="424" spans="1:18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</row>
    <row r="425" spans="1:18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</row>
    <row r="426" spans="1:18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</row>
    <row r="427" spans="1:18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</row>
    <row r="428" spans="1:1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</row>
    <row r="429" spans="1:18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</row>
    <row r="430" spans="1:18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</row>
    <row r="431" spans="1:18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</row>
    <row r="432" spans="1:18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</row>
    <row r="433" spans="1:18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</row>
    <row r="434" spans="1:18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</row>
    <row r="435" spans="1:18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</row>
    <row r="436" spans="1:18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</row>
    <row r="437" spans="1:18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</row>
    <row r="438" spans="1:1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</row>
    <row r="439" spans="1:18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</row>
    <row r="440" spans="1:18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</row>
    <row r="441" spans="1:18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</row>
    <row r="442" spans="1:18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</row>
    <row r="443" spans="1:18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</row>
    <row r="444" spans="1:18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</row>
    <row r="445" spans="1:18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</row>
    <row r="446" spans="1:18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</row>
    <row r="447" spans="1:18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</row>
    <row r="448" spans="1:1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</row>
    <row r="449" spans="1:18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</row>
    <row r="450" spans="1:18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</row>
    <row r="451" spans="1:18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</row>
    <row r="452" spans="1:18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</row>
    <row r="453" spans="1:18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</row>
    <row r="454" spans="1:18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</row>
    <row r="455" spans="1:18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</row>
    <row r="456" spans="1:18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</row>
    <row r="457" spans="1:18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</row>
    <row r="458" spans="1:1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</row>
    <row r="459" spans="1:18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</row>
    <row r="460" spans="1:18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</row>
    <row r="461" spans="1:18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</row>
    <row r="462" spans="1:18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</row>
    <row r="463" spans="1:18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</row>
    <row r="464" spans="1:18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</row>
    <row r="465" spans="1:18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</row>
    <row r="466" spans="1:18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</row>
    <row r="467" spans="1:18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</row>
    <row r="468" spans="1:1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</row>
    <row r="469" spans="1:18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</row>
    <row r="470" spans="1:18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</row>
    <row r="471" spans="1:18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</row>
    <row r="472" spans="1:18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</row>
    <row r="473" spans="1:18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</row>
    <row r="474" spans="1:18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</row>
    <row r="475" spans="1:18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</row>
    <row r="476" spans="1:18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</row>
    <row r="477" spans="1:18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</row>
    <row r="478" spans="1:1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</row>
    <row r="479" spans="1:18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</row>
    <row r="480" spans="1:18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</row>
    <row r="481" spans="1:18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</row>
    <row r="482" spans="1:18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</row>
    <row r="483" spans="1:18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</row>
    <row r="484" spans="1:18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</row>
    <row r="485" spans="1:18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</row>
    <row r="486" spans="1:18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</row>
    <row r="487" spans="1:18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</row>
    <row r="488" spans="1:1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</row>
    <row r="489" spans="1:18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</row>
    <row r="490" spans="1:18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</row>
    <row r="491" spans="1:18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</row>
    <row r="492" spans="1:18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</row>
    <row r="493" spans="1:18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</row>
    <row r="494" spans="1:18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</row>
    <row r="495" spans="1:18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</row>
    <row r="496" spans="1:18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</row>
    <row r="497" spans="1:18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</row>
    <row r="498" spans="1:1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</row>
    <row r="499" spans="1:18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</row>
    <row r="500" spans="1:18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</row>
    <row r="501" spans="1:18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</row>
    <row r="502" spans="1:18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</row>
    <row r="503" spans="1:18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</row>
    <row r="504" spans="1:18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</row>
    <row r="505" spans="1:18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</row>
    <row r="506" spans="1:18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</row>
    <row r="507" spans="1:18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</row>
    <row r="508" spans="1:1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</row>
    <row r="509" spans="1:18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</row>
    <row r="510" spans="1:18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</row>
    <row r="511" spans="1:18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</row>
    <row r="512" spans="1:18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</row>
    <row r="513" spans="1:18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</row>
    <row r="514" spans="1:18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</row>
    <row r="515" spans="1:18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</row>
    <row r="516" spans="1:18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</row>
    <row r="517" spans="1:18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</row>
    <row r="518" spans="1: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</row>
    <row r="519" spans="1:18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</row>
    <row r="520" spans="1:18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</row>
    <row r="521" spans="1:18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</row>
    <row r="522" spans="1:18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</row>
    <row r="523" spans="1:18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</row>
    <row r="524" spans="1:18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</row>
    <row r="525" spans="1:18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</row>
    <row r="526" spans="1:18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</row>
    <row r="527" spans="1:18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</row>
    <row r="528" spans="1:1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</row>
    <row r="529" spans="1:18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</row>
    <row r="530" spans="1:18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</row>
    <row r="531" spans="1:18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</row>
    <row r="532" spans="1:18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</row>
    <row r="533" spans="1:18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</row>
    <row r="534" spans="1:18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</row>
    <row r="535" spans="1:18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</row>
    <row r="536" spans="1:18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</row>
    <row r="537" spans="1:18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</row>
    <row r="538" spans="1:1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</row>
    <row r="539" spans="1:18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</row>
    <row r="540" spans="1:18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</row>
    <row r="541" spans="1:18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</row>
    <row r="542" spans="1:18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</row>
    <row r="543" spans="1:18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</row>
    <row r="544" spans="1:18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</row>
    <row r="545" spans="1:18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</row>
    <row r="546" spans="1:18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</row>
    <row r="547" spans="1:18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</row>
    <row r="548" spans="1:1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</row>
    <row r="549" spans="1:18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</row>
    <row r="550" spans="1:18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</row>
    <row r="551" spans="1:18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</row>
    <row r="552" spans="1:18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</row>
    <row r="553" spans="1:18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</row>
    <row r="554" spans="1:18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</row>
    <row r="555" spans="1:18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</row>
    <row r="556" spans="1:18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</row>
    <row r="557" spans="1:18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</row>
    <row r="558" spans="1:1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</row>
    <row r="559" spans="1:18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</row>
    <row r="560" spans="1:18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</row>
    <row r="561" spans="1:18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</row>
    <row r="562" spans="1:18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</row>
    <row r="563" spans="1:18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</row>
    <row r="564" spans="1:18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</row>
    <row r="565" spans="1:18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</row>
    <row r="566" spans="1:18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</row>
    <row r="567" spans="1:18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</row>
    <row r="568" spans="1:1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</row>
    <row r="569" spans="1:18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</row>
    <row r="570" spans="1:18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</row>
    <row r="571" spans="1:18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</row>
    <row r="572" spans="1:18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</row>
    <row r="573" spans="1:18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</row>
    <row r="574" spans="1:18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</row>
    <row r="575" spans="1:18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</row>
    <row r="576" spans="1:18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</row>
    <row r="577" spans="1:18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</row>
    <row r="578" spans="1:1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</row>
    <row r="579" spans="1:18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</row>
    <row r="580" spans="1:18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</row>
    <row r="581" spans="1:18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</row>
    <row r="582" spans="1:18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</row>
    <row r="583" spans="1:18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</row>
    <row r="584" spans="1:18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</row>
    <row r="585" spans="1:18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</row>
    <row r="586" spans="1:18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</row>
    <row r="587" spans="1:18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</row>
    <row r="588" spans="1:1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</row>
    <row r="589" spans="1:18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</row>
    <row r="590" spans="1:18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</row>
    <row r="591" spans="1:18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</row>
    <row r="592" spans="1:18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</row>
    <row r="593" spans="1:18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</row>
    <row r="594" spans="1:18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</row>
    <row r="595" spans="1:18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</row>
    <row r="596" spans="1:18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</row>
    <row r="597" spans="1:18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</row>
    <row r="598" spans="1:1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</row>
    <row r="599" spans="1:18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</row>
    <row r="600" spans="1:18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</row>
    <row r="601" spans="1:18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</row>
    <row r="602" spans="1:18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</row>
    <row r="603" spans="1:18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</row>
    <row r="604" spans="1:18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</row>
    <row r="605" spans="1:18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</row>
    <row r="606" spans="1:18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</row>
    <row r="607" spans="1:18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</row>
    <row r="608" spans="1:1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</row>
    <row r="609" spans="1:18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</row>
    <row r="610" spans="1:18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</row>
    <row r="611" spans="1:18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</row>
    <row r="612" spans="1:18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</row>
    <row r="613" spans="1:18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</row>
    <row r="614" spans="1:18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</row>
    <row r="615" spans="1:18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</row>
    <row r="616" spans="1:18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</row>
    <row r="617" spans="1:18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</row>
    <row r="618" spans="1: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</row>
    <row r="619" spans="1:18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</row>
    <row r="620" spans="1:18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</row>
    <row r="621" spans="1:18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</row>
    <row r="622" spans="1:18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</row>
    <row r="623" spans="1:18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</row>
    <row r="624" spans="1:18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</row>
    <row r="625" spans="1:18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</row>
    <row r="626" spans="1:18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</row>
    <row r="627" spans="1:18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</row>
    <row r="628" spans="1:1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</row>
    <row r="629" spans="1:18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</row>
    <row r="630" spans="1:18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</row>
    <row r="631" spans="1:18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</row>
    <row r="632" spans="1:18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</row>
    <row r="633" spans="1:18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</row>
    <row r="634" spans="1:18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</row>
    <row r="635" spans="1:18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</row>
    <row r="636" spans="1:18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</row>
    <row r="637" spans="1:18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</row>
    <row r="638" spans="1:1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</row>
    <row r="639" spans="1:18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</row>
    <row r="640" spans="1:18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</row>
    <row r="641" spans="1:18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</row>
    <row r="642" spans="1:18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</row>
    <row r="643" spans="1:18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</row>
    <row r="644" spans="1:18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</row>
    <row r="645" spans="1:18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</row>
    <row r="646" spans="1:18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</row>
    <row r="647" spans="1:18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</row>
    <row r="648" spans="1:1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</row>
    <row r="649" spans="1:18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</row>
    <row r="650" spans="1:18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</row>
    <row r="651" spans="1:18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</row>
    <row r="652" spans="1:18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</row>
    <row r="653" spans="1:18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</row>
    <row r="654" spans="1:18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</row>
    <row r="655" spans="1:18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</row>
    <row r="656" spans="1:18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</row>
    <row r="657" spans="1:18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</row>
    <row r="658" spans="1:1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</row>
    <row r="659" spans="1:18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</row>
    <row r="660" spans="1:18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</row>
    <row r="661" spans="1:18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</row>
    <row r="662" spans="1:18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</row>
    <row r="663" spans="1:18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</row>
    <row r="664" spans="1:18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</row>
    <row r="665" spans="1:18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</row>
    <row r="666" spans="1:18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</row>
    <row r="667" spans="1:18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</row>
    <row r="668" spans="1:1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</row>
    <row r="669" spans="1:18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</row>
    <row r="670" spans="1:18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</row>
    <row r="671" spans="1:18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</row>
    <row r="672" spans="1:18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</row>
    <row r="673" spans="1:18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</row>
    <row r="674" spans="1:18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</row>
    <row r="675" spans="1:18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</row>
    <row r="676" spans="1:18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</row>
    <row r="677" spans="1:18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</row>
    <row r="678" spans="1:1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</row>
    <row r="679" spans="1:18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</row>
    <row r="680" spans="1:18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</row>
    <row r="681" spans="1:18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</row>
    <row r="682" spans="1:18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</row>
    <row r="683" spans="1:18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</row>
    <row r="684" spans="1:18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</row>
    <row r="685" spans="1:18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</row>
    <row r="686" spans="1:18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</row>
    <row r="687" spans="1:18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</row>
    <row r="688" spans="1:1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</row>
    <row r="689" spans="1:18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</row>
    <row r="690" spans="1:18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</row>
    <row r="691" spans="1:18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</row>
    <row r="692" spans="1:18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</row>
    <row r="693" spans="1:18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</row>
    <row r="694" spans="1:18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</row>
    <row r="695" spans="1:18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</row>
    <row r="696" spans="1:18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</row>
    <row r="697" spans="1:18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</row>
    <row r="698" spans="1:1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</row>
    <row r="699" spans="1:18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</row>
    <row r="700" spans="1:18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</row>
    <row r="701" spans="1:18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</row>
    <row r="702" spans="1:18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</row>
    <row r="703" spans="1:18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</row>
    <row r="704" spans="1:18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</row>
    <row r="705" spans="1:18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</row>
    <row r="706" spans="1:18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</row>
    <row r="707" spans="1:18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</row>
    <row r="708" spans="1:1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</row>
    <row r="709" spans="1:18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</row>
    <row r="710" spans="1:18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</row>
    <row r="711" spans="1:18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</row>
    <row r="712" spans="1:18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</row>
    <row r="713" spans="1:18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</row>
    <row r="714" spans="1:18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</row>
    <row r="715" spans="1:18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</row>
    <row r="716" spans="1:18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</row>
    <row r="717" spans="1:18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</row>
    <row r="718" spans="1: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</row>
    <row r="719" spans="1:18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</row>
    <row r="720" spans="1:18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</row>
    <row r="721" spans="1:18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</row>
    <row r="722" spans="1:18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</row>
    <row r="723" spans="1:18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</row>
    <row r="724" spans="1:18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</row>
    <row r="725" spans="1:18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</row>
    <row r="726" spans="1:18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</row>
    <row r="727" spans="1:18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</row>
    <row r="728" spans="1:1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</row>
    <row r="729" spans="1:18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</row>
    <row r="730" spans="1:18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</row>
    <row r="731" spans="1:18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</row>
    <row r="732" spans="1:18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</row>
    <row r="733" spans="1:18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</row>
    <row r="734" spans="1:18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</row>
    <row r="735" spans="1:18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</row>
    <row r="736" spans="1:18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</row>
    <row r="737" spans="1:18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</row>
    <row r="738" spans="1:1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</row>
    <row r="739" spans="1:18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</row>
    <row r="740" spans="1:18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</row>
    <row r="741" spans="1:18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</row>
    <row r="742" spans="1:18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</row>
    <row r="743" spans="1:18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</row>
    <row r="744" spans="1:18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</row>
    <row r="745" spans="1:18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</row>
    <row r="746" spans="1:18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</row>
    <row r="747" spans="1:18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</row>
    <row r="748" spans="1:1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</row>
    <row r="749" spans="1:18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</row>
    <row r="750" spans="1:18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</row>
    <row r="751" spans="1:18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</row>
    <row r="752" spans="1:18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</row>
    <row r="753" spans="1:18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</row>
    <row r="754" spans="1:18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</row>
    <row r="755" spans="1:18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</row>
    <row r="756" spans="1:18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</row>
    <row r="757" spans="1:18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</row>
    <row r="758" spans="1:1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</row>
    <row r="759" spans="1:18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</row>
    <row r="760" spans="1:18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</row>
    <row r="761" spans="1:18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</row>
    <row r="762" spans="1:18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</row>
    <row r="763" spans="1:18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</row>
    <row r="764" spans="1:18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</row>
    <row r="765" spans="1:18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</row>
    <row r="766" spans="1:18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</row>
    <row r="767" spans="1:18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</row>
    <row r="768" spans="1:1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</row>
    <row r="769" spans="1:18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</row>
    <row r="770" spans="1:18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</row>
    <row r="771" spans="1:18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</row>
    <row r="772" spans="1:18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</row>
    <row r="773" spans="1:18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</row>
    <row r="774" spans="1:18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</row>
    <row r="775" spans="1:18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</row>
    <row r="776" spans="1:18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</row>
    <row r="777" spans="1:18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</row>
    <row r="778" spans="1:1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</row>
    <row r="779" spans="1:18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</row>
    <row r="780" spans="1:18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</row>
    <row r="781" spans="1:18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</row>
    <row r="782" spans="1:18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</row>
    <row r="783" spans="1:18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</row>
    <row r="784" spans="1:18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</row>
    <row r="785" spans="1:18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</row>
    <row r="786" spans="1:18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</row>
    <row r="787" spans="1:18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</row>
    <row r="788" spans="1:1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</row>
    <row r="789" spans="1:18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</row>
    <row r="790" spans="1:18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</row>
    <row r="791" spans="1:18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</row>
    <row r="792" spans="1:18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</row>
    <row r="793" spans="1:18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</row>
    <row r="794" spans="1:18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</row>
    <row r="795" spans="1:18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</row>
    <row r="796" spans="1:18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</row>
    <row r="797" spans="1:18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</row>
    <row r="798" spans="1:1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</row>
    <row r="799" spans="1:18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</row>
    <row r="800" spans="1:18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</row>
    <row r="801" spans="1:18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</row>
    <row r="802" spans="1:18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</row>
    <row r="803" spans="1:18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</row>
    <row r="804" spans="1:18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</row>
    <row r="805" spans="1:18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</row>
    <row r="806" spans="1:18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</row>
    <row r="807" spans="1:18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</row>
    <row r="808" spans="1:1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</row>
    <row r="809" spans="1:18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</row>
    <row r="810" spans="1:18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</row>
    <row r="811" spans="1:18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</row>
    <row r="812" spans="1:18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</row>
    <row r="813" spans="1:18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</row>
    <row r="814" spans="1:18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</row>
    <row r="815" spans="1:18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</row>
    <row r="816" spans="1:18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</row>
    <row r="817" spans="1:18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</row>
    <row r="818" spans="1: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</row>
    <row r="819" spans="1:18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</row>
    <row r="820" spans="1:18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</row>
    <row r="821" spans="1:18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</row>
    <row r="822" spans="1:18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</row>
    <row r="823" spans="1:18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</row>
    <row r="824" spans="1:18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</row>
    <row r="825" spans="1:18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</row>
    <row r="826" spans="1:18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</row>
    <row r="827" spans="1:18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</row>
    <row r="828" spans="1:1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</row>
    <row r="829" spans="1:18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</row>
    <row r="830" spans="1:18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</row>
    <row r="831" spans="1:18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</row>
    <row r="832" spans="1:18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</row>
    <row r="833" spans="1:18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</row>
    <row r="834" spans="1:18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</row>
    <row r="835" spans="1:18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</row>
    <row r="836" spans="1:18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</row>
    <row r="837" spans="1:18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</row>
    <row r="838" spans="1:1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</row>
    <row r="839" spans="1:18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</row>
    <row r="840" spans="1:18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</row>
    <row r="841" spans="1:18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</row>
    <row r="842" spans="1:18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</row>
    <row r="843" spans="1:18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</row>
    <row r="844" spans="1:18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</row>
    <row r="845" spans="1:18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</row>
    <row r="846" spans="1:18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</row>
    <row r="847" spans="1:18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</row>
    <row r="848" spans="1:1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</row>
    <row r="849" spans="1:18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</row>
    <row r="850" spans="1:18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</row>
    <row r="851" spans="1:18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</row>
    <row r="852" spans="1:18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</row>
    <row r="853" spans="1:18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</row>
    <row r="854" spans="1:18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</row>
    <row r="855" spans="1:18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</row>
    <row r="856" spans="1:18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</row>
    <row r="857" spans="1:18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</row>
    <row r="858" spans="1:1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</row>
    <row r="859" spans="1:18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</row>
    <row r="860" spans="1:18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</row>
    <row r="861" spans="1:18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</row>
    <row r="862" spans="1:18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</row>
    <row r="863" spans="1:18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</row>
    <row r="864" spans="1:18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</row>
    <row r="865" spans="1:18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</row>
    <row r="866" spans="1:18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</row>
    <row r="867" spans="1:18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</row>
    <row r="868" spans="1:1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</row>
    <row r="869" spans="1:18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</row>
    <row r="870" spans="1:18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</row>
    <row r="871" spans="1:18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</row>
    <row r="872" spans="1:18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</row>
    <row r="873" spans="1:18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</row>
    <row r="874" spans="1:18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</row>
    <row r="875" spans="1:18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</row>
    <row r="876" spans="1:18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</row>
    <row r="877" spans="1:18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</row>
    <row r="878" spans="1:18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</row>
    <row r="879" spans="1:18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</row>
    <row r="880" spans="1:18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</row>
    <row r="881" spans="1:18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</row>
    <row r="882" spans="1:18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</row>
    <row r="883" spans="1:18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</row>
    <row r="884" spans="1:18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</row>
    <row r="885" spans="1:18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</row>
    <row r="886" spans="1:18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</row>
    <row r="887" spans="1:18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</row>
    <row r="888" spans="1:18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</row>
    <row r="889" spans="1:18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</row>
    <row r="890" spans="1:18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</row>
    <row r="891" spans="1:18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</row>
    <row r="892" spans="1:18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</row>
    <row r="893" spans="1:18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</row>
    <row r="894" spans="1:18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</row>
    <row r="895" spans="1:18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</row>
    <row r="896" spans="1:18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</row>
    <row r="897" spans="1:18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</row>
    <row r="898" spans="1:18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</row>
    <row r="899" spans="1:18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</row>
    <row r="900" spans="1:18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</row>
    <row r="901" spans="1:18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</row>
    <row r="902" spans="1:18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</row>
    <row r="903" spans="1:18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</row>
    <row r="904" spans="1:18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</row>
    <row r="905" spans="1:18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</row>
    <row r="906" spans="1:18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</row>
    <row r="907" spans="1:18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</row>
    <row r="908" spans="1:18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</row>
    <row r="909" spans="1:18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</row>
    <row r="910" spans="1:18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</row>
    <row r="911" spans="1:18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</row>
    <row r="912" spans="1:18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</row>
    <row r="913" spans="1:18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</row>
    <row r="914" spans="1:18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</row>
    <row r="915" spans="1:18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</row>
    <row r="916" spans="1:18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</row>
    <row r="917" spans="1:18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</row>
    <row r="918" spans="1:18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</row>
    <row r="919" spans="1:18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</row>
    <row r="920" spans="1:18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</row>
    <row r="921" spans="1:18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</row>
    <row r="922" spans="1:18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</row>
    <row r="923" spans="1:18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</row>
    <row r="924" spans="1:18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</row>
    <row r="925" spans="1:18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</row>
    <row r="926" spans="1:18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</row>
    <row r="927" spans="1:18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</row>
    <row r="928" spans="1:18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</row>
    <row r="929" spans="1:18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</row>
    <row r="930" spans="1:18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</row>
    <row r="931" spans="1:18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</row>
    <row r="932" spans="1:18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</row>
    <row r="933" spans="1:18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</row>
    <row r="934" spans="1:18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</row>
    <row r="935" spans="1:18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</row>
    <row r="936" spans="1:18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</row>
    <row r="937" spans="1:18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</row>
    <row r="938" spans="1:1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</row>
    <row r="939" spans="1:18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</row>
    <row r="940" spans="1:18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</row>
    <row r="941" spans="1:18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</row>
    <row r="942" spans="1:18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</row>
    <row r="943" spans="1:18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</row>
    <row r="944" spans="1:18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</row>
    <row r="945" spans="1:18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</row>
    <row r="946" spans="1:18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</row>
    <row r="947" spans="1:18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</row>
    <row r="948" spans="1:1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</row>
    <row r="949" spans="1:18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</row>
    <row r="950" spans="1:18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</row>
    <row r="951" spans="1:18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</row>
    <row r="952" spans="1:18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</row>
    <row r="953" spans="1:18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</row>
    <row r="954" spans="1:18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</row>
    <row r="955" spans="1:18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</row>
    <row r="956" spans="1:18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</row>
    <row r="957" spans="1:18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</row>
    <row r="958" spans="1:1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</row>
    <row r="959" spans="1:18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</row>
    <row r="960" spans="1:18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</row>
    <row r="961" spans="1:18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</row>
    <row r="962" spans="1:18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</row>
    <row r="963" spans="1:18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</row>
    <row r="964" spans="1:18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</row>
    <row r="965" spans="1:18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</row>
    <row r="966" spans="1:18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</row>
    <row r="967" spans="1:18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</row>
    <row r="968" spans="1:1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</row>
    <row r="969" spans="1:18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</row>
    <row r="970" spans="1:18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</row>
    <row r="971" spans="1:18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</row>
    <row r="972" spans="1:18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</row>
    <row r="973" spans="1:18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</row>
    <row r="974" spans="1:18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</row>
    <row r="975" spans="1:18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</row>
    <row r="976" spans="1:18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</row>
    <row r="977" spans="1:18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</row>
    <row r="978" spans="1:1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</row>
    <row r="979" spans="1:18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</row>
    <row r="980" spans="1:18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</row>
    <row r="981" spans="1:18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</row>
    <row r="982" spans="1:18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</row>
    <row r="983" spans="1:18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</row>
    <row r="984" spans="1:18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</row>
    <row r="985" spans="1:18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</row>
    <row r="986" spans="1:18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</row>
    <row r="987" spans="1:18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</row>
    <row r="988" spans="1:1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</row>
    <row r="989" spans="1:18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</row>
    <row r="990" spans="1:18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</row>
    <row r="991" spans="1:18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</row>
    <row r="992" spans="1:18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</row>
    <row r="993" spans="1:18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</row>
    <row r="994" spans="1:18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</row>
    <row r="995" spans="1:18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</row>
    <row r="996" spans="1:18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</row>
    <row r="997" spans="1:18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</row>
    <row r="998" spans="1:18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</row>
    <row r="999" spans="1:18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</row>
    <row r="1000" spans="1:18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</row>
  </sheetData>
  <mergeCells count="33">
    <mergeCell ref="C99:N99"/>
    <mergeCell ref="C85:N85"/>
    <mergeCell ref="C101:C102"/>
    <mergeCell ref="C131:C132"/>
    <mergeCell ref="C129:N129"/>
    <mergeCell ref="C115:O115"/>
    <mergeCell ref="C144:N144"/>
    <mergeCell ref="C157:N157"/>
    <mergeCell ref="C185:N185"/>
    <mergeCell ref="C199:N199"/>
    <mergeCell ref="C213:N213"/>
    <mergeCell ref="C171:N171"/>
    <mergeCell ref="C227:N227"/>
    <mergeCell ref="C248:N248"/>
    <mergeCell ref="C234:C235"/>
    <mergeCell ref="C4:N4"/>
    <mergeCell ref="C5:N5"/>
    <mergeCell ref="C6:N6"/>
    <mergeCell ref="C7:K7"/>
    <mergeCell ref="C8:N8"/>
    <mergeCell ref="C11:C12"/>
    <mergeCell ref="C9:N9"/>
    <mergeCell ref="C65:O65"/>
    <mergeCell ref="C74:N74"/>
    <mergeCell ref="C76:C77"/>
    <mergeCell ref="C56:C57"/>
    <mergeCell ref="C40:N40"/>
    <mergeCell ref="C54:N54"/>
    <mergeCell ref="C264:C265"/>
    <mergeCell ref="C262:N262"/>
    <mergeCell ref="C290:L290"/>
    <mergeCell ref="C277:N277"/>
    <mergeCell ref="C232:N23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Z1000"/>
  <sheetViews>
    <sheetView showGridLines="0" workbookViewId="0"/>
  </sheetViews>
  <sheetFormatPr baseColWidth="10" defaultColWidth="15.140625" defaultRowHeight="15" customHeight="1"/>
  <cols>
    <col min="1" max="1" width="17.140625" customWidth="1"/>
    <col min="2" max="2" width="14.28515625" customWidth="1"/>
    <col min="3" max="3" width="17.42578125" customWidth="1"/>
    <col min="4" max="12" width="5.85546875" customWidth="1"/>
    <col min="13" max="13" width="6.42578125" customWidth="1"/>
    <col min="14" max="14" width="5.7109375" customWidth="1"/>
    <col min="15" max="16" width="4.42578125" customWidth="1"/>
    <col min="17" max="19" width="8.5703125" customWidth="1"/>
    <col min="20" max="26" width="7.5703125" customWidth="1"/>
  </cols>
  <sheetData>
    <row r="1" spans="1:20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20" ht="15.7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1:20" ht="15.75" customHeight="1">
      <c r="A3" s="4"/>
      <c r="B3" s="4"/>
      <c r="C3" s="109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2"/>
      <c r="O3" s="4"/>
      <c r="P3" s="4"/>
      <c r="Q3" s="4"/>
      <c r="R3" s="4"/>
      <c r="S3" s="4"/>
    </row>
    <row r="4" spans="1:20" ht="15.75" customHeight="1">
      <c r="A4" s="4"/>
      <c r="B4" s="4"/>
      <c r="C4" s="744" t="s">
        <v>0</v>
      </c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45"/>
      <c r="O4" s="4"/>
      <c r="P4" s="4"/>
      <c r="Q4" s="4"/>
      <c r="R4" s="4"/>
      <c r="S4" s="4"/>
    </row>
    <row r="5" spans="1:20" ht="15.75" customHeight="1">
      <c r="A5" s="4"/>
      <c r="B5" s="4"/>
      <c r="C5" s="744" t="s">
        <v>1</v>
      </c>
      <c r="D5" s="724"/>
      <c r="E5" s="724"/>
      <c r="F5" s="724"/>
      <c r="G5" s="724"/>
      <c r="H5" s="724"/>
      <c r="I5" s="724"/>
      <c r="J5" s="724"/>
      <c r="K5" s="724"/>
      <c r="L5" s="724"/>
      <c r="M5" s="724"/>
      <c r="N5" s="745"/>
      <c r="O5" s="4"/>
      <c r="P5" s="4"/>
      <c r="Q5" s="4"/>
      <c r="R5" s="4"/>
      <c r="S5" s="4"/>
    </row>
    <row r="6" spans="1:20" ht="15.75" customHeight="1">
      <c r="A6" s="4"/>
      <c r="B6" s="3"/>
      <c r="C6" s="744" t="s">
        <v>2</v>
      </c>
      <c r="D6" s="724"/>
      <c r="E6" s="724"/>
      <c r="F6" s="724"/>
      <c r="G6" s="724"/>
      <c r="H6" s="724"/>
      <c r="I6" s="724"/>
      <c r="J6" s="724"/>
      <c r="K6" s="724"/>
      <c r="L6" s="724"/>
      <c r="M6" s="724"/>
      <c r="N6" s="745"/>
      <c r="O6" s="4"/>
      <c r="P6" s="4"/>
      <c r="Q6" s="4"/>
      <c r="R6" s="4"/>
      <c r="S6" s="4"/>
    </row>
    <row r="7" spans="1:20" ht="14.25" customHeight="1">
      <c r="A7" s="4"/>
      <c r="B7" s="128"/>
      <c r="C7" s="743"/>
      <c r="D7" s="724"/>
      <c r="E7" s="724"/>
      <c r="F7" s="724"/>
      <c r="G7" s="724"/>
      <c r="H7" s="724"/>
      <c r="I7" s="724"/>
      <c r="J7" s="724"/>
      <c r="K7" s="724"/>
      <c r="L7" s="120"/>
      <c r="M7" s="120"/>
      <c r="N7" s="121"/>
      <c r="O7" s="4"/>
      <c r="P7" s="4"/>
      <c r="Q7" s="4"/>
      <c r="R7" s="4"/>
      <c r="S7" s="4"/>
    </row>
    <row r="8" spans="1:20" ht="15" customHeight="1">
      <c r="A8" s="4"/>
      <c r="B8" s="128"/>
      <c r="C8" s="744" t="s">
        <v>66</v>
      </c>
      <c r="D8" s="724"/>
      <c r="E8" s="724"/>
      <c r="F8" s="724"/>
      <c r="G8" s="724"/>
      <c r="H8" s="724"/>
      <c r="I8" s="724"/>
      <c r="J8" s="724"/>
      <c r="K8" s="724"/>
      <c r="L8" s="724"/>
      <c r="M8" s="724"/>
      <c r="N8" s="745"/>
      <c r="O8" s="4"/>
      <c r="P8" s="4"/>
      <c r="Q8" s="4"/>
      <c r="R8" s="4"/>
      <c r="S8" s="4"/>
    </row>
    <row r="9" spans="1:20" ht="23.25" customHeight="1">
      <c r="A9" s="4"/>
      <c r="B9" s="4"/>
      <c r="C9" s="769" t="s">
        <v>67</v>
      </c>
      <c r="D9" s="748"/>
      <c r="E9" s="748"/>
      <c r="F9" s="748"/>
      <c r="G9" s="748"/>
      <c r="H9" s="748"/>
      <c r="I9" s="748"/>
      <c r="J9" s="748"/>
      <c r="K9" s="748"/>
      <c r="L9" s="748"/>
      <c r="M9" s="748"/>
      <c r="N9" s="749"/>
      <c r="O9" s="4"/>
      <c r="P9" s="4"/>
      <c r="Q9" s="4"/>
      <c r="R9" s="4"/>
      <c r="S9" s="4"/>
    </row>
    <row r="10" spans="1:20" ht="8.2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</row>
    <row r="11" spans="1:20" ht="15.75" customHeight="1">
      <c r="A11" s="4"/>
      <c r="B11" s="4"/>
      <c r="C11" s="752" t="s">
        <v>40</v>
      </c>
      <c r="D11" s="87" t="s">
        <v>41</v>
      </c>
      <c r="E11" s="87" t="s">
        <v>41</v>
      </c>
      <c r="F11" s="87" t="s">
        <v>41</v>
      </c>
      <c r="G11" s="87" t="s">
        <v>41</v>
      </c>
      <c r="H11" s="87" t="s">
        <v>41</v>
      </c>
      <c r="I11" s="87" t="s">
        <v>41</v>
      </c>
      <c r="J11" s="87" t="s">
        <v>41</v>
      </c>
      <c r="K11" s="87" t="s">
        <v>41</v>
      </c>
      <c r="L11" s="87" t="s">
        <v>41</v>
      </c>
      <c r="M11" s="87" t="s">
        <v>41</v>
      </c>
      <c r="N11" s="88" t="s">
        <v>41</v>
      </c>
      <c r="O11" s="115"/>
      <c r="P11" s="115"/>
      <c r="Q11" s="115"/>
      <c r="R11" s="115"/>
      <c r="S11" s="115"/>
      <c r="T11" s="147"/>
    </row>
    <row r="12" spans="1:20" ht="15.75" customHeight="1">
      <c r="A12" s="4"/>
      <c r="B12" s="3" t="s">
        <v>3</v>
      </c>
      <c r="C12" s="753"/>
      <c r="D12" s="117">
        <v>2002</v>
      </c>
      <c r="E12" s="117">
        <v>2003</v>
      </c>
      <c r="F12" s="117">
        <v>2004</v>
      </c>
      <c r="G12" s="117">
        <v>2005</v>
      </c>
      <c r="H12" s="117">
        <v>2006</v>
      </c>
      <c r="I12" s="117">
        <v>2007</v>
      </c>
      <c r="J12" s="117">
        <v>2008</v>
      </c>
      <c r="K12" s="117">
        <v>2009</v>
      </c>
      <c r="L12" s="117">
        <v>2010</v>
      </c>
      <c r="M12" s="117">
        <v>2011</v>
      </c>
      <c r="N12" s="118">
        <v>2012</v>
      </c>
      <c r="O12" s="115"/>
      <c r="P12" s="115"/>
      <c r="Q12" s="115"/>
      <c r="R12" s="115"/>
      <c r="S12" s="115"/>
      <c r="T12" s="147"/>
    </row>
    <row r="13" spans="1:20" ht="15.75" customHeight="1">
      <c r="A13" s="4"/>
      <c r="B13" s="128" t="s">
        <v>4</v>
      </c>
      <c r="C13" s="148" t="s">
        <v>59</v>
      </c>
      <c r="D13" s="149">
        <v>39</v>
      </c>
      <c r="E13" s="149">
        <v>48</v>
      </c>
      <c r="F13" s="149">
        <v>56</v>
      </c>
      <c r="G13" s="149">
        <v>60</v>
      </c>
      <c r="H13" s="149">
        <v>64</v>
      </c>
      <c r="I13" s="149">
        <v>74</v>
      </c>
      <c r="J13" s="149">
        <v>104</v>
      </c>
      <c r="K13" s="149">
        <v>70</v>
      </c>
      <c r="L13" s="149">
        <v>92</v>
      </c>
      <c r="M13" s="149">
        <v>72</v>
      </c>
      <c r="N13" s="170">
        <v>78</v>
      </c>
      <c r="O13" s="89"/>
      <c r="P13" s="89"/>
      <c r="Q13" s="89"/>
      <c r="R13" s="89"/>
      <c r="S13" s="89"/>
      <c r="T13" s="171"/>
    </row>
    <row r="14" spans="1:20" ht="15.75" customHeight="1">
      <c r="A14" s="4"/>
      <c r="B14" s="128" t="s">
        <v>5</v>
      </c>
      <c r="C14" s="186" t="s">
        <v>85</v>
      </c>
      <c r="D14" s="187">
        <v>16</v>
      </c>
      <c r="E14" s="187">
        <v>19</v>
      </c>
      <c r="F14" s="187">
        <v>22</v>
      </c>
      <c r="G14" s="187">
        <v>30</v>
      </c>
      <c r="H14" s="187">
        <v>40</v>
      </c>
      <c r="I14" s="187">
        <v>34</v>
      </c>
      <c r="J14" s="187">
        <v>24</v>
      </c>
      <c r="K14" s="187">
        <v>23</v>
      </c>
      <c r="L14" s="187">
        <v>24</v>
      </c>
      <c r="M14" s="187">
        <v>21</v>
      </c>
      <c r="N14" s="184">
        <v>25</v>
      </c>
      <c r="O14" s="89"/>
      <c r="P14" s="89"/>
      <c r="Q14" s="89"/>
      <c r="R14" s="89"/>
      <c r="S14" s="89"/>
      <c r="T14" s="171"/>
    </row>
    <row r="15" spans="1:20" ht="18.75" customHeight="1">
      <c r="A15" s="4"/>
      <c r="B15" s="4"/>
      <c r="C15" s="189" t="s">
        <v>7</v>
      </c>
      <c r="D15" s="190">
        <v>5</v>
      </c>
      <c r="E15" s="190">
        <v>4</v>
      </c>
      <c r="F15" s="190">
        <v>2</v>
      </c>
      <c r="G15" s="190">
        <v>0</v>
      </c>
      <c r="H15" s="190">
        <v>1</v>
      </c>
      <c r="I15" s="190">
        <v>0</v>
      </c>
      <c r="J15" s="190">
        <v>2</v>
      </c>
      <c r="K15" s="190">
        <v>0</v>
      </c>
      <c r="L15" s="190">
        <v>0</v>
      </c>
      <c r="M15" s="190">
        <v>0</v>
      </c>
      <c r="N15" s="201">
        <v>0</v>
      </c>
      <c r="O15" s="89"/>
      <c r="P15" s="89"/>
      <c r="Q15" s="89"/>
      <c r="R15" s="89"/>
      <c r="S15" s="89"/>
      <c r="T15" s="226"/>
    </row>
    <row r="16" spans="1:20" ht="21.75" customHeight="1">
      <c r="A16" s="4"/>
      <c r="B16" s="4"/>
      <c r="C16" s="210" t="s">
        <v>24</v>
      </c>
      <c r="D16" s="215">
        <f t="shared" ref="D16:N16" si="0">SUM(D13:D15)</f>
        <v>60</v>
      </c>
      <c r="E16" s="215">
        <f t="shared" si="0"/>
        <v>71</v>
      </c>
      <c r="F16" s="215">
        <f t="shared" si="0"/>
        <v>80</v>
      </c>
      <c r="G16" s="215">
        <f t="shared" si="0"/>
        <v>90</v>
      </c>
      <c r="H16" s="215">
        <f t="shared" si="0"/>
        <v>105</v>
      </c>
      <c r="I16" s="227">
        <f t="shared" si="0"/>
        <v>108</v>
      </c>
      <c r="J16" s="215">
        <f t="shared" si="0"/>
        <v>130</v>
      </c>
      <c r="K16" s="215">
        <f t="shared" si="0"/>
        <v>93</v>
      </c>
      <c r="L16" s="215">
        <f t="shared" si="0"/>
        <v>116</v>
      </c>
      <c r="M16" s="215">
        <f t="shared" si="0"/>
        <v>93</v>
      </c>
      <c r="N16" s="218">
        <f t="shared" si="0"/>
        <v>103</v>
      </c>
      <c r="O16" s="115"/>
      <c r="P16" s="115"/>
      <c r="Q16" s="115"/>
      <c r="R16" s="115"/>
      <c r="S16" s="115"/>
      <c r="T16" s="229"/>
    </row>
    <row r="17" spans="1:26" ht="9" customHeight="1">
      <c r="A17" s="4"/>
      <c r="B17" s="4"/>
      <c r="C17" s="248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115"/>
      <c r="P17" s="115"/>
      <c r="Q17" s="115"/>
      <c r="R17" s="115"/>
      <c r="S17" s="115"/>
      <c r="T17" s="229"/>
    </row>
    <row r="18" spans="1:26" ht="15.75" customHeight="1">
      <c r="A18" s="4"/>
      <c r="B18" s="4"/>
      <c r="C18" s="257" t="s">
        <v>214</v>
      </c>
      <c r="D18" s="258">
        <v>0</v>
      </c>
      <c r="E18" s="259">
        <v>2</v>
      </c>
      <c r="F18" s="258">
        <v>5</v>
      </c>
      <c r="G18" s="259">
        <v>5</v>
      </c>
      <c r="H18" s="258">
        <v>4</v>
      </c>
      <c r="I18" s="259">
        <v>0</v>
      </c>
      <c r="J18" s="258">
        <v>3</v>
      </c>
      <c r="K18" s="259">
        <v>2</v>
      </c>
      <c r="L18" s="259">
        <v>4</v>
      </c>
      <c r="M18" s="259">
        <v>2</v>
      </c>
      <c r="N18" s="276">
        <v>4</v>
      </c>
      <c r="O18" s="89"/>
      <c r="P18" s="89"/>
      <c r="Q18" s="89"/>
      <c r="R18" s="89"/>
      <c r="S18" s="89"/>
      <c r="T18" s="171"/>
    </row>
    <row r="19" spans="1:26" ht="15.75" customHeight="1">
      <c r="A19" s="4"/>
      <c r="B19" s="4"/>
      <c r="C19" s="186" t="s">
        <v>232</v>
      </c>
      <c r="D19" s="183">
        <v>7</v>
      </c>
      <c r="E19" s="187">
        <v>5</v>
      </c>
      <c r="F19" s="187">
        <v>8</v>
      </c>
      <c r="G19" s="187">
        <v>8</v>
      </c>
      <c r="H19" s="187">
        <v>8</v>
      </c>
      <c r="I19" s="187">
        <v>3</v>
      </c>
      <c r="J19" s="187">
        <v>3</v>
      </c>
      <c r="K19" s="187">
        <v>2</v>
      </c>
      <c r="L19" s="187">
        <v>0</v>
      </c>
      <c r="M19" s="187">
        <v>0</v>
      </c>
      <c r="N19" s="184">
        <v>1</v>
      </c>
      <c r="O19" s="89"/>
      <c r="P19" s="89"/>
      <c r="Q19" s="89"/>
      <c r="R19" s="89"/>
      <c r="S19" s="89"/>
      <c r="T19" s="171"/>
    </row>
    <row r="20" spans="1:26" ht="15.75" customHeight="1">
      <c r="A20" s="4"/>
      <c r="B20" s="4"/>
      <c r="C20" s="278" t="s">
        <v>233</v>
      </c>
      <c r="D20" s="291">
        <v>13</v>
      </c>
      <c r="E20" s="155">
        <v>8</v>
      </c>
      <c r="F20" s="291">
        <v>10</v>
      </c>
      <c r="G20" s="155">
        <v>22</v>
      </c>
      <c r="H20" s="291">
        <v>10</v>
      </c>
      <c r="I20" s="155">
        <v>17</v>
      </c>
      <c r="J20" s="291">
        <v>6</v>
      </c>
      <c r="K20" s="155">
        <v>1</v>
      </c>
      <c r="L20" s="155">
        <v>8</v>
      </c>
      <c r="M20" s="155">
        <v>4</v>
      </c>
      <c r="N20" s="157">
        <v>5</v>
      </c>
      <c r="O20" s="89"/>
      <c r="P20" s="89"/>
      <c r="Q20" s="89"/>
      <c r="R20" s="89"/>
      <c r="S20" s="89"/>
      <c r="T20" s="171"/>
    </row>
    <row r="21" spans="1:26" ht="15.75" customHeight="1">
      <c r="A21" s="4"/>
      <c r="B21" s="4"/>
      <c r="C21" s="186" t="s">
        <v>265</v>
      </c>
      <c r="D21" s="183">
        <v>9</v>
      </c>
      <c r="E21" s="187">
        <v>13</v>
      </c>
      <c r="F21" s="187">
        <v>13</v>
      </c>
      <c r="G21" s="187">
        <v>25</v>
      </c>
      <c r="H21" s="187">
        <v>41</v>
      </c>
      <c r="I21" s="187">
        <v>21</v>
      </c>
      <c r="J21" s="187">
        <v>22</v>
      </c>
      <c r="K21" s="187">
        <v>31</v>
      </c>
      <c r="L21" s="187">
        <v>29</v>
      </c>
      <c r="M21" s="187">
        <v>31</v>
      </c>
      <c r="N21" s="184">
        <v>25</v>
      </c>
      <c r="O21" s="89"/>
      <c r="P21" s="89"/>
      <c r="Q21" s="89"/>
      <c r="R21" s="89"/>
      <c r="S21" s="89"/>
      <c r="T21" s="171"/>
    </row>
    <row r="22" spans="1:26" ht="15.75" customHeight="1">
      <c r="A22" s="4"/>
      <c r="B22" s="4"/>
      <c r="C22" s="278" t="s">
        <v>266</v>
      </c>
      <c r="D22" s="293">
        <v>9</v>
      </c>
      <c r="E22" s="294">
        <v>10</v>
      </c>
      <c r="F22" s="291">
        <v>10</v>
      </c>
      <c r="G22" s="155">
        <v>20</v>
      </c>
      <c r="H22" s="291">
        <v>26</v>
      </c>
      <c r="I22" s="155">
        <v>38</v>
      </c>
      <c r="J22" s="291">
        <v>37</v>
      </c>
      <c r="K22" s="155">
        <v>40</v>
      </c>
      <c r="L22" s="155">
        <v>56</v>
      </c>
      <c r="M22" s="155">
        <v>37</v>
      </c>
      <c r="N22" s="157">
        <v>46</v>
      </c>
      <c r="O22" s="89"/>
      <c r="P22" s="89"/>
      <c r="Q22" s="89"/>
      <c r="R22" s="89"/>
      <c r="S22" s="89"/>
      <c r="T22" s="171"/>
    </row>
    <row r="23" spans="1:26" ht="18" customHeight="1">
      <c r="A23" s="4"/>
      <c r="B23" s="4"/>
      <c r="C23" s="186" t="s">
        <v>267</v>
      </c>
      <c r="D23" s="183">
        <v>5</v>
      </c>
      <c r="E23" s="187">
        <v>5</v>
      </c>
      <c r="F23" s="187">
        <v>6</v>
      </c>
      <c r="G23" s="187">
        <v>5</v>
      </c>
      <c r="H23" s="187">
        <v>8</v>
      </c>
      <c r="I23" s="187">
        <v>16</v>
      </c>
      <c r="J23" s="187">
        <v>17</v>
      </c>
      <c r="K23" s="187">
        <v>10</v>
      </c>
      <c r="L23" s="187">
        <v>13</v>
      </c>
      <c r="M23" s="187">
        <v>10</v>
      </c>
      <c r="N23" s="184">
        <v>12</v>
      </c>
      <c r="O23" s="89"/>
      <c r="P23" s="89"/>
      <c r="Q23" s="89"/>
      <c r="R23" s="89"/>
      <c r="S23" s="89"/>
      <c r="T23" s="171"/>
    </row>
    <row r="24" spans="1:26" ht="16.5" customHeight="1">
      <c r="A24" s="4"/>
      <c r="B24" s="4"/>
      <c r="C24" s="320" t="s">
        <v>224</v>
      </c>
      <c r="D24" s="321">
        <v>17</v>
      </c>
      <c r="E24" s="322">
        <v>28</v>
      </c>
      <c r="F24" s="321">
        <v>28</v>
      </c>
      <c r="G24" s="322">
        <v>5</v>
      </c>
      <c r="H24" s="321">
        <v>8</v>
      </c>
      <c r="I24" s="322">
        <v>13</v>
      </c>
      <c r="J24" s="321">
        <v>42</v>
      </c>
      <c r="K24" s="322">
        <v>7</v>
      </c>
      <c r="L24" s="322">
        <v>6</v>
      </c>
      <c r="M24" s="322">
        <v>9</v>
      </c>
      <c r="N24" s="342">
        <v>10</v>
      </c>
      <c r="O24" s="89"/>
      <c r="P24" s="89"/>
      <c r="Q24" s="89"/>
      <c r="R24" s="89"/>
      <c r="S24" s="89"/>
      <c r="T24" s="171"/>
    </row>
    <row r="25" spans="1:26" ht="21.75" customHeight="1">
      <c r="A25" s="4"/>
      <c r="B25" s="4"/>
      <c r="C25" s="210" t="s">
        <v>24</v>
      </c>
      <c r="D25" s="227">
        <f t="shared" ref="D25:N25" si="1">SUM(D18:D24)</f>
        <v>60</v>
      </c>
      <c r="E25" s="215">
        <f t="shared" si="1"/>
        <v>71</v>
      </c>
      <c r="F25" s="215">
        <f t="shared" si="1"/>
        <v>80</v>
      </c>
      <c r="G25" s="215">
        <f t="shared" si="1"/>
        <v>90</v>
      </c>
      <c r="H25" s="215">
        <f t="shared" si="1"/>
        <v>105</v>
      </c>
      <c r="I25" s="227">
        <f t="shared" si="1"/>
        <v>108</v>
      </c>
      <c r="J25" s="215">
        <f t="shared" si="1"/>
        <v>130</v>
      </c>
      <c r="K25" s="215">
        <f t="shared" si="1"/>
        <v>93</v>
      </c>
      <c r="L25" s="215">
        <f t="shared" si="1"/>
        <v>116</v>
      </c>
      <c r="M25" s="215">
        <f t="shared" si="1"/>
        <v>93</v>
      </c>
      <c r="N25" s="218">
        <f t="shared" si="1"/>
        <v>103</v>
      </c>
      <c r="O25" s="115"/>
      <c r="P25" s="115"/>
      <c r="Q25" s="115"/>
      <c r="R25" s="115"/>
      <c r="S25" s="115"/>
      <c r="T25" s="229"/>
    </row>
    <row r="26" spans="1:26" ht="9" customHeight="1">
      <c r="A26" s="1"/>
      <c r="B26" s="1"/>
      <c r="C26" s="248"/>
      <c r="D26" s="275"/>
      <c r="E26" s="275"/>
      <c r="F26" s="275"/>
      <c r="G26" s="275"/>
      <c r="H26" s="275"/>
      <c r="I26" s="275"/>
      <c r="J26" s="275"/>
      <c r="K26" s="275"/>
      <c r="L26" s="275"/>
      <c r="M26" s="275"/>
      <c r="N26" s="275"/>
      <c r="O26" s="115"/>
      <c r="P26" s="115"/>
      <c r="Q26" s="115"/>
      <c r="R26" s="115"/>
      <c r="S26" s="115"/>
      <c r="T26" s="229"/>
      <c r="U26" s="1"/>
      <c r="V26" s="1"/>
      <c r="W26" s="1"/>
      <c r="X26" s="1"/>
      <c r="Y26" s="1"/>
      <c r="Z26" s="1"/>
    </row>
    <row r="27" spans="1:26" ht="16.5" customHeight="1">
      <c r="A27" s="4"/>
      <c r="B27" s="4"/>
      <c r="C27" s="257" t="s">
        <v>326</v>
      </c>
      <c r="D27" s="258">
        <v>36</v>
      </c>
      <c r="E27" s="259">
        <v>46</v>
      </c>
      <c r="F27" s="258">
        <v>40</v>
      </c>
      <c r="G27" s="259">
        <v>52</v>
      </c>
      <c r="H27" s="258">
        <v>57</v>
      </c>
      <c r="I27" s="259">
        <v>48</v>
      </c>
      <c r="J27" s="258">
        <v>47</v>
      </c>
      <c r="K27" s="259">
        <v>5</v>
      </c>
      <c r="L27" s="259">
        <v>5</v>
      </c>
      <c r="M27" s="259">
        <v>6</v>
      </c>
      <c r="N27" s="276">
        <v>1</v>
      </c>
      <c r="O27" s="89"/>
      <c r="P27" s="89"/>
      <c r="Q27" s="89"/>
      <c r="R27" s="89"/>
      <c r="S27" s="89"/>
      <c r="T27" s="171"/>
    </row>
    <row r="28" spans="1:26" ht="15.75" customHeight="1">
      <c r="A28" s="4"/>
      <c r="B28" s="4"/>
      <c r="C28" s="186" t="s">
        <v>328</v>
      </c>
      <c r="D28" s="183">
        <v>8</v>
      </c>
      <c r="E28" s="187">
        <v>7</v>
      </c>
      <c r="F28" s="187">
        <v>22</v>
      </c>
      <c r="G28" s="187">
        <v>19</v>
      </c>
      <c r="H28" s="187">
        <v>27</v>
      </c>
      <c r="I28" s="187">
        <v>14</v>
      </c>
      <c r="J28" s="187">
        <v>13</v>
      </c>
      <c r="K28" s="187">
        <v>16</v>
      </c>
      <c r="L28" s="187">
        <v>11</v>
      </c>
      <c r="M28" s="187">
        <v>17</v>
      </c>
      <c r="N28" s="184">
        <v>25</v>
      </c>
      <c r="O28" s="89"/>
      <c r="P28" s="89"/>
      <c r="Q28" s="89"/>
      <c r="R28" s="89"/>
      <c r="S28" s="89"/>
      <c r="T28" s="171"/>
    </row>
    <row r="29" spans="1:26" ht="15.75" customHeight="1">
      <c r="A29" s="4"/>
      <c r="B29" s="4"/>
      <c r="C29" s="278" t="s">
        <v>330</v>
      </c>
      <c r="D29" s="291">
        <v>12</v>
      </c>
      <c r="E29" s="155">
        <v>16</v>
      </c>
      <c r="F29" s="291">
        <v>16</v>
      </c>
      <c r="G29" s="155">
        <v>9</v>
      </c>
      <c r="H29" s="291">
        <v>20</v>
      </c>
      <c r="I29" s="155">
        <v>12</v>
      </c>
      <c r="J29" s="291">
        <v>10</v>
      </c>
      <c r="K29" s="155">
        <v>17</v>
      </c>
      <c r="L29" s="155">
        <v>29</v>
      </c>
      <c r="M29" s="155">
        <v>22</v>
      </c>
      <c r="N29" s="157">
        <v>18</v>
      </c>
      <c r="O29" s="89"/>
      <c r="P29" s="89"/>
      <c r="Q29" s="89"/>
      <c r="R29" s="89"/>
      <c r="S29" s="89"/>
      <c r="T29" s="171"/>
    </row>
    <row r="30" spans="1:26" ht="15.75" customHeight="1">
      <c r="A30" s="4"/>
      <c r="B30" s="4"/>
      <c r="C30" s="186" t="s">
        <v>332</v>
      </c>
      <c r="D30" s="183">
        <v>0</v>
      </c>
      <c r="E30" s="187">
        <v>0</v>
      </c>
      <c r="F30" s="187">
        <v>0</v>
      </c>
      <c r="G30" s="187">
        <v>0</v>
      </c>
      <c r="H30" s="187">
        <v>0</v>
      </c>
      <c r="I30" s="187">
        <v>0</v>
      </c>
      <c r="J30" s="187">
        <v>0</v>
      </c>
      <c r="K30" s="187">
        <v>38</v>
      </c>
      <c r="L30" s="187">
        <v>53</v>
      </c>
      <c r="M30" s="187">
        <v>40</v>
      </c>
      <c r="N30" s="184">
        <v>44</v>
      </c>
      <c r="O30" s="89"/>
      <c r="P30" s="89"/>
      <c r="Q30" s="89"/>
      <c r="R30" s="89"/>
      <c r="S30" s="89"/>
      <c r="T30" s="171"/>
    </row>
    <row r="31" spans="1:26" ht="15.75" customHeight="1">
      <c r="A31" s="4"/>
      <c r="B31" s="4"/>
      <c r="C31" s="278" t="s">
        <v>333</v>
      </c>
      <c r="D31" s="293">
        <v>0</v>
      </c>
      <c r="E31" s="294">
        <v>0</v>
      </c>
      <c r="F31" s="291">
        <v>0</v>
      </c>
      <c r="G31" s="155">
        <v>0</v>
      </c>
      <c r="H31" s="291">
        <v>0</v>
      </c>
      <c r="I31" s="155">
        <v>0</v>
      </c>
      <c r="J31" s="291">
        <v>0</v>
      </c>
      <c r="K31" s="155">
        <v>13</v>
      </c>
      <c r="L31" s="155">
        <v>15</v>
      </c>
      <c r="M31" s="155">
        <v>7</v>
      </c>
      <c r="N31" s="157">
        <v>12</v>
      </c>
      <c r="O31" s="89"/>
      <c r="P31" s="89"/>
      <c r="Q31" s="89"/>
      <c r="R31" s="89"/>
      <c r="S31" s="89"/>
      <c r="T31" s="171"/>
    </row>
    <row r="32" spans="1:26" ht="15.75" customHeight="1">
      <c r="A32" s="4"/>
      <c r="B32" s="4"/>
      <c r="C32" s="186" t="s">
        <v>336</v>
      </c>
      <c r="D32" s="183">
        <v>0</v>
      </c>
      <c r="E32" s="187">
        <v>0</v>
      </c>
      <c r="F32" s="187">
        <v>0</v>
      </c>
      <c r="G32" s="187">
        <v>0</v>
      </c>
      <c r="H32" s="187">
        <v>0</v>
      </c>
      <c r="I32" s="187">
        <v>0</v>
      </c>
      <c r="J32" s="187">
        <v>0</v>
      </c>
      <c r="K32" s="187">
        <v>0</v>
      </c>
      <c r="L32" s="187">
        <v>1</v>
      </c>
      <c r="M32" s="187">
        <v>0</v>
      </c>
      <c r="N32" s="184">
        <v>0</v>
      </c>
      <c r="O32" s="89"/>
      <c r="P32" s="89"/>
      <c r="Q32" s="89"/>
      <c r="R32" s="89"/>
      <c r="S32" s="89"/>
      <c r="T32" s="171"/>
    </row>
    <row r="33" spans="1:20" ht="16.5" customHeight="1">
      <c r="A33" s="4"/>
      <c r="B33" s="4"/>
      <c r="C33" s="320" t="s">
        <v>7</v>
      </c>
      <c r="D33" s="321">
        <v>4</v>
      </c>
      <c r="E33" s="322">
        <v>2</v>
      </c>
      <c r="F33" s="321">
        <v>2</v>
      </c>
      <c r="G33" s="322">
        <v>10</v>
      </c>
      <c r="H33" s="321">
        <v>1</v>
      </c>
      <c r="I33" s="322">
        <v>34</v>
      </c>
      <c r="J33" s="321">
        <v>60</v>
      </c>
      <c r="K33" s="322">
        <v>4</v>
      </c>
      <c r="L33" s="322">
        <v>2</v>
      </c>
      <c r="M33" s="322">
        <v>1</v>
      </c>
      <c r="N33" s="342">
        <v>3</v>
      </c>
      <c r="O33" s="89"/>
      <c r="P33" s="89"/>
      <c r="Q33" s="89"/>
      <c r="R33" s="89"/>
      <c r="S33" s="89"/>
      <c r="T33" s="171"/>
    </row>
    <row r="34" spans="1:20" ht="21.75" customHeight="1">
      <c r="A34" s="4"/>
      <c r="B34" s="4"/>
      <c r="C34" s="210" t="s">
        <v>24</v>
      </c>
      <c r="D34" s="227">
        <f t="shared" ref="D34:N34" si="2">SUM(D27:D33)</f>
        <v>60</v>
      </c>
      <c r="E34" s="215">
        <f t="shared" si="2"/>
        <v>71</v>
      </c>
      <c r="F34" s="215">
        <f t="shared" si="2"/>
        <v>80</v>
      </c>
      <c r="G34" s="215">
        <f t="shared" si="2"/>
        <v>90</v>
      </c>
      <c r="H34" s="215">
        <f t="shared" si="2"/>
        <v>105</v>
      </c>
      <c r="I34" s="227">
        <f t="shared" si="2"/>
        <v>108</v>
      </c>
      <c r="J34" s="215">
        <f t="shared" si="2"/>
        <v>130</v>
      </c>
      <c r="K34" s="215">
        <f t="shared" si="2"/>
        <v>93</v>
      </c>
      <c r="L34" s="215">
        <f t="shared" si="2"/>
        <v>116</v>
      </c>
      <c r="M34" s="345">
        <f t="shared" si="2"/>
        <v>93</v>
      </c>
      <c r="N34" s="218">
        <f t="shared" si="2"/>
        <v>103</v>
      </c>
      <c r="O34" s="115"/>
      <c r="P34" s="115"/>
      <c r="Q34" s="115"/>
      <c r="R34" s="115"/>
      <c r="S34" s="115"/>
      <c r="T34" s="229"/>
    </row>
    <row r="35" spans="1:20" ht="15" customHeight="1">
      <c r="A35" s="4"/>
      <c r="B35" s="4"/>
      <c r="C35" s="768" t="s">
        <v>401</v>
      </c>
      <c r="D35" s="731"/>
      <c r="E35" s="731"/>
      <c r="F35" s="731"/>
      <c r="G35" s="731"/>
      <c r="H35" s="731"/>
      <c r="I35" s="731"/>
      <c r="J35" s="731"/>
      <c r="K35" s="731"/>
      <c r="L35" s="731"/>
      <c r="M35" s="731"/>
      <c r="N35" s="384"/>
      <c r="O35" s="4"/>
      <c r="P35" s="4"/>
      <c r="Q35" s="4"/>
      <c r="R35" s="4"/>
      <c r="S35" s="4"/>
    </row>
    <row r="36" spans="1:20" ht="12.75" customHeight="1">
      <c r="A36" s="4"/>
      <c r="B36" s="4"/>
      <c r="C36" s="382" t="s">
        <v>484</v>
      </c>
      <c r="D36" s="237"/>
      <c r="E36" s="237"/>
      <c r="F36" s="237"/>
      <c r="G36" s="237"/>
      <c r="H36" s="237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</row>
    <row r="37" spans="1:20" ht="47.25" customHeight="1">
      <c r="A37" s="4"/>
      <c r="B37" s="4"/>
      <c r="C37" s="266" t="s">
        <v>210</v>
      </c>
      <c r="D37" s="237"/>
      <c r="E37" s="237"/>
      <c r="F37" s="237"/>
      <c r="G37" s="237"/>
      <c r="H37" s="237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</row>
    <row r="38" spans="1:20">
      <c r="A38" s="4"/>
      <c r="B38" s="4"/>
      <c r="C38" s="237"/>
      <c r="D38" s="237"/>
      <c r="E38" s="237"/>
      <c r="F38" s="237"/>
      <c r="G38" s="237"/>
      <c r="H38" s="237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</row>
    <row r="39" spans="1:20" ht="22.5" customHeight="1">
      <c r="A39" s="4"/>
      <c r="B39" s="4"/>
      <c r="C39" s="767" t="s">
        <v>487</v>
      </c>
      <c r="D39" s="724"/>
      <c r="E39" s="724"/>
      <c r="F39" s="724"/>
      <c r="G39" s="724"/>
      <c r="H39" s="724"/>
      <c r="I39" s="724"/>
      <c r="J39" s="724"/>
      <c r="K39" s="724"/>
      <c r="L39" s="724"/>
      <c r="M39" s="724"/>
      <c r="N39" s="724"/>
      <c r="O39" s="4"/>
      <c r="P39" s="4"/>
      <c r="Q39" s="4"/>
      <c r="R39" s="4"/>
      <c r="S39" s="4"/>
    </row>
    <row r="40" spans="1:20" ht="1.5" customHeight="1">
      <c r="A40" s="4"/>
      <c r="B40" s="4"/>
      <c r="C40" s="237"/>
      <c r="D40" s="237"/>
      <c r="E40" s="237"/>
      <c r="F40" s="237"/>
      <c r="G40" s="237"/>
      <c r="H40" s="237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</row>
    <row r="41" spans="1:20">
      <c r="A41" s="4"/>
      <c r="B41" s="4"/>
      <c r="C41" s="237"/>
      <c r="D41" s="237"/>
      <c r="E41" s="237"/>
      <c r="F41" s="237"/>
      <c r="G41" s="237"/>
      <c r="H41" s="237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</row>
    <row r="42" spans="1:20">
      <c r="A42" s="4"/>
      <c r="B42" s="4"/>
      <c r="C42" s="237"/>
      <c r="D42" s="237"/>
      <c r="E42" s="237"/>
      <c r="F42" s="237"/>
      <c r="G42" s="237"/>
      <c r="H42" s="237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</row>
    <row r="43" spans="1:20">
      <c r="A43" s="4"/>
      <c r="B43" s="4"/>
      <c r="C43" s="237"/>
      <c r="D43" s="237"/>
      <c r="E43" s="237"/>
      <c r="F43" s="237"/>
      <c r="G43" s="237"/>
      <c r="H43" s="237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</row>
    <row r="44" spans="1:20">
      <c r="A44" s="4"/>
      <c r="B44" s="4"/>
      <c r="C44" s="237"/>
      <c r="D44" s="237"/>
      <c r="E44" s="237"/>
      <c r="F44" s="237"/>
      <c r="G44" s="237"/>
      <c r="H44" s="237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0">
      <c r="A45" s="4"/>
      <c r="B45" s="4"/>
      <c r="C45" s="237"/>
      <c r="D45" s="237"/>
      <c r="E45" s="237"/>
      <c r="F45" s="237"/>
      <c r="G45" s="237"/>
      <c r="H45" s="237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</row>
    <row r="46" spans="1:20">
      <c r="A46" s="4"/>
      <c r="B46" s="4"/>
      <c r="C46" s="237"/>
      <c r="D46" s="237"/>
      <c r="E46" s="237"/>
      <c r="F46" s="237"/>
      <c r="G46" s="237"/>
      <c r="H46" s="237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0">
      <c r="A47" s="4"/>
      <c r="B47" s="4"/>
      <c r="C47" s="237"/>
      <c r="D47" s="237"/>
      <c r="E47" s="237"/>
      <c r="F47" s="237"/>
      <c r="G47" s="237"/>
      <c r="H47" s="237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</row>
    <row r="48" spans="1:20">
      <c r="A48" s="4"/>
      <c r="B48" s="4"/>
      <c r="C48" s="237"/>
      <c r="D48" s="237"/>
      <c r="E48" s="237"/>
      <c r="F48" s="237"/>
      <c r="G48" s="237"/>
      <c r="H48" s="237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</row>
    <row r="49" spans="1:19" ht="42.75" customHeight="1">
      <c r="A49" s="4"/>
      <c r="B49" s="4"/>
      <c r="C49" s="237"/>
      <c r="D49" s="237"/>
      <c r="E49" s="237"/>
      <c r="F49" s="237"/>
      <c r="G49" s="237"/>
      <c r="H49" s="237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</row>
    <row r="50" spans="1:19">
      <c r="A50" s="4"/>
      <c r="B50" s="4"/>
      <c r="C50" s="237"/>
      <c r="D50" s="237"/>
      <c r="E50" s="237"/>
      <c r="F50" s="237"/>
      <c r="G50" s="237"/>
      <c r="H50" s="237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</row>
    <row r="51" spans="1:19" ht="20.25" customHeight="1">
      <c r="A51" s="4"/>
      <c r="B51" s="4"/>
      <c r="C51" s="767" t="s">
        <v>496</v>
      </c>
      <c r="D51" s="724"/>
      <c r="E51" s="724"/>
      <c r="F51" s="724"/>
      <c r="G51" s="724"/>
      <c r="H51" s="724"/>
      <c r="I51" s="724"/>
      <c r="J51" s="724"/>
      <c r="K51" s="724"/>
      <c r="L51" s="724"/>
      <c r="M51" s="724"/>
      <c r="N51" s="724"/>
      <c r="O51" s="4"/>
      <c r="P51" s="4"/>
      <c r="Q51" s="4"/>
      <c r="R51" s="4"/>
      <c r="S51" s="4"/>
    </row>
    <row r="52" spans="1:19" ht="6" customHeight="1">
      <c r="A52" s="4"/>
      <c r="B52" s="4"/>
      <c r="C52" s="237"/>
      <c r="D52" s="237"/>
      <c r="E52" s="237"/>
      <c r="F52" s="237"/>
      <c r="G52" s="237"/>
      <c r="H52" s="237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</row>
    <row r="53" spans="1:19" ht="18.75" customHeight="1">
      <c r="A53" s="4"/>
      <c r="B53" s="4"/>
      <c r="C53" s="752" t="s">
        <v>40</v>
      </c>
      <c r="D53" s="87" t="s">
        <v>41</v>
      </c>
      <c r="E53" s="87" t="s">
        <v>41</v>
      </c>
      <c r="F53" s="87" t="s">
        <v>41</v>
      </c>
      <c r="G53" s="87" t="s">
        <v>41</v>
      </c>
      <c r="H53" s="87" t="s">
        <v>41</v>
      </c>
      <c r="I53" s="87" t="s">
        <v>41</v>
      </c>
      <c r="J53" s="87" t="s">
        <v>41</v>
      </c>
      <c r="K53" s="87" t="s">
        <v>41</v>
      </c>
      <c r="L53" s="87" t="s">
        <v>41</v>
      </c>
      <c r="M53" s="87" t="s">
        <v>41</v>
      </c>
      <c r="N53" s="88" t="s">
        <v>41</v>
      </c>
      <c r="O53" s="4"/>
      <c r="P53" s="4"/>
      <c r="Q53" s="4"/>
      <c r="R53" s="4"/>
      <c r="S53" s="4"/>
    </row>
    <row r="54" spans="1:19" ht="15.75" customHeight="1">
      <c r="A54" s="4"/>
      <c r="B54" s="4"/>
      <c r="C54" s="753"/>
      <c r="D54" s="117">
        <v>2002</v>
      </c>
      <c r="E54" s="117">
        <v>2003</v>
      </c>
      <c r="F54" s="117">
        <v>2004</v>
      </c>
      <c r="G54" s="117">
        <v>2005</v>
      </c>
      <c r="H54" s="117">
        <v>2006</v>
      </c>
      <c r="I54" s="117">
        <v>2007</v>
      </c>
      <c r="J54" s="117">
        <v>2008</v>
      </c>
      <c r="K54" s="117">
        <v>2009</v>
      </c>
      <c r="L54" s="117">
        <v>2010</v>
      </c>
      <c r="M54" s="117">
        <v>2011</v>
      </c>
      <c r="N54" s="118">
        <v>2012</v>
      </c>
      <c r="O54" s="4"/>
      <c r="P54" s="4"/>
      <c r="Q54" s="4"/>
      <c r="R54" s="4"/>
      <c r="S54" s="4"/>
    </row>
    <row r="55" spans="1:19">
      <c r="A55" s="4"/>
      <c r="B55" s="4"/>
      <c r="C55" s="148" t="s">
        <v>59</v>
      </c>
      <c r="D55" s="149">
        <v>39</v>
      </c>
      <c r="E55" s="149">
        <v>48</v>
      </c>
      <c r="F55" s="149">
        <v>56</v>
      </c>
      <c r="G55" s="149">
        <v>60</v>
      </c>
      <c r="H55" s="149">
        <v>64</v>
      </c>
      <c r="I55" s="149">
        <v>74</v>
      </c>
      <c r="J55" s="149">
        <v>104</v>
      </c>
      <c r="K55" s="149">
        <v>70</v>
      </c>
      <c r="L55" s="149">
        <v>92</v>
      </c>
      <c r="M55" s="149">
        <v>72</v>
      </c>
      <c r="N55" s="170">
        <v>78</v>
      </c>
      <c r="O55" s="4"/>
      <c r="P55" s="4"/>
      <c r="Q55" s="4"/>
      <c r="R55" s="4"/>
      <c r="S55" s="4"/>
    </row>
    <row r="56" spans="1:19" ht="15.75" customHeight="1">
      <c r="A56" s="4"/>
      <c r="B56" s="4"/>
      <c r="C56" s="186" t="s">
        <v>85</v>
      </c>
      <c r="D56" s="187">
        <v>16</v>
      </c>
      <c r="E56" s="187">
        <v>19</v>
      </c>
      <c r="F56" s="187">
        <v>22</v>
      </c>
      <c r="G56" s="187">
        <v>30</v>
      </c>
      <c r="H56" s="187">
        <v>40</v>
      </c>
      <c r="I56" s="187">
        <v>34</v>
      </c>
      <c r="J56" s="187">
        <v>24</v>
      </c>
      <c r="K56" s="187">
        <v>23</v>
      </c>
      <c r="L56" s="187">
        <v>24</v>
      </c>
      <c r="M56" s="187">
        <v>21</v>
      </c>
      <c r="N56" s="184">
        <v>25</v>
      </c>
      <c r="O56" s="4"/>
      <c r="P56" s="4"/>
      <c r="Q56" s="4"/>
      <c r="R56" s="4"/>
      <c r="S56" s="4"/>
    </row>
    <row r="57" spans="1:19" ht="16.5" customHeight="1">
      <c r="A57" s="4"/>
      <c r="B57" s="4"/>
      <c r="C57" s="189" t="s">
        <v>7</v>
      </c>
      <c r="D57" s="190">
        <v>5</v>
      </c>
      <c r="E57" s="190">
        <v>4</v>
      </c>
      <c r="F57" s="190">
        <v>2</v>
      </c>
      <c r="G57" s="190">
        <v>0</v>
      </c>
      <c r="H57" s="190">
        <v>1</v>
      </c>
      <c r="I57" s="190">
        <v>0</v>
      </c>
      <c r="J57" s="190">
        <v>2</v>
      </c>
      <c r="K57" s="190">
        <v>0</v>
      </c>
      <c r="L57" s="190">
        <v>0</v>
      </c>
      <c r="M57" s="190">
        <v>0</v>
      </c>
      <c r="N57" s="201">
        <v>0</v>
      </c>
      <c r="O57" s="4"/>
      <c r="P57" s="4"/>
      <c r="Q57" s="4"/>
      <c r="R57" s="4"/>
      <c r="S57" s="4"/>
    </row>
    <row r="58" spans="1:19" ht="21.75" customHeight="1">
      <c r="A58" s="4"/>
      <c r="B58" s="4"/>
      <c r="C58" s="210" t="s">
        <v>24</v>
      </c>
      <c r="D58" s="215">
        <f t="shared" ref="D58:N58" si="3">SUM(D55:D57)</f>
        <v>60</v>
      </c>
      <c r="E58" s="215">
        <f t="shared" si="3"/>
        <v>71</v>
      </c>
      <c r="F58" s="215">
        <f t="shared" si="3"/>
        <v>80</v>
      </c>
      <c r="G58" s="215">
        <f t="shared" si="3"/>
        <v>90</v>
      </c>
      <c r="H58" s="215">
        <f t="shared" si="3"/>
        <v>105</v>
      </c>
      <c r="I58" s="227">
        <f t="shared" si="3"/>
        <v>108</v>
      </c>
      <c r="J58" s="215">
        <f t="shared" si="3"/>
        <v>130</v>
      </c>
      <c r="K58" s="215">
        <f t="shared" si="3"/>
        <v>93</v>
      </c>
      <c r="L58" s="215">
        <f t="shared" si="3"/>
        <v>116</v>
      </c>
      <c r="M58" s="215">
        <f t="shared" si="3"/>
        <v>93</v>
      </c>
      <c r="N58" s="218">
        <f t="shared" si="3"/>
        <v>103</v>
      </c>
      <c r="O58" s="4"/>
      <c r="P58" s="4"/>
      <c r="Q58" s="4"/>
      <c r="R58" s="4"/>
      <c r="S58" s="4"/>
    </row>
    <row r="59" spans="1:19" ht="26.25" customHeight="1">
      <c r="A59" s="4"/>
      <c r="B59" s="4"/>
      <c r="C59" s="766" t="s">
        <v>401</v>
      </c>
      <c r="D59" s="731"/>
      <c r="E59" s="731"/>
      <c r="F59" s="731"/>
      <c r="G59" s="731"/>
      <c r="H59" s="731"/>
      <c r="I59" s="731"/>
      <c r="J59" s="731"/>
      <c r="K59" s="731"/>
      <c r="L59" s="731"/>
      <c r="M59" s="731"/>
      <c r="N59" s="384"/>
      <c r="O59" s="4"/>
      <c r="P59" s="4"/>
      <c r="Q59" s="4"/>
      <c r="R59" s="4"/>
      <c r="S59" s="4"/>
    </row>
    <row r="60" spans="1:19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</row>
    <row r="61" spans="1:19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</row>
    <row r="62" spans="1:19" ht="33" customHeight="1">
      <c r="A62" s="4"/>
      <c r="B62" s="4"/>
      <c r="C62" s="756" t="s">
        <v>507</v>
      </c>
      <c r="D62" s="724"/>
      <c r="E62" s="724"/>
      <c r="F62" s="724"/>
      <c r="G62" s="724"/>
      <c r="H62" s="724"/>
      <c r="I62" s="724"/>
      <c r="J62" s="724"/>
      <c r="K62" s="724"/>
      <c r="L62" s="724"/>
      <c r="M62" s="724"/>
      <c r="N62" s="724"/>
      <c r="O62" s="315"/>
      <c r="P62" s="315"/>
      <c r="Q62" s="315"/>
      <c r="R62" s="315"/>
      <c r="S62" s="4"/>
    </row>
    <row r="63" spans="1:19" ht="5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19" ht="38.25" customHeight="1">
      <c r="A64" s="4"/>
      <c r="B64" s="4"/>
      <c r="C64" s="319" t="s">
        <v>276</v>
      </c>
      <c r="D64" s="350" t="s">
        <v>277</v>
      </c>
      <c r="E64" s="350" t="s">
        <v>384</v>
      </c>
      <c r="F64" s="350" t="s">
        <v>385</v>
      </c>
      <c r="G64" s="350" t="s">
        <v>386</v>
      </c>
      <c r="H64" s="352" t="s">
        <v>387</v>
      </c>
      <c r="I64" s="350" t="s">
        <v>390</v>
      </c>
      <c r="J64" s="350" t="s">
        <v>391</v>
      </c>
      <c r="K64" s="350" t="s">
        <v>392</v>
      </c>
      <c r="L64" s="350" t="s">
        <v>393</v>
      </c>
      <c r="M64" s="356" t="s">
        <v>394</v>
      </c>
      <c r="N64" s="357"/>
      <c r="O64" s="357"/>
      <c r="P64" s="357"/>
      <c r="Q64" s="357"/>
      <c r="R64" s="357"/>
      <c r="S64" s="4"/>
    </row>
    <row r="65" spans="1:19" ht="15.75" customHeight="1">
      <c r="A65" s="4"/>
      <c r="B65" s="4"/>
      <c r="C65" s="375" t="s">
        <v>59</v>
      </c>
      <c r="D65" s="358">
        <f t="shared" ref="D65:M65" si="4">(E13-D13)/D13</f>
        <v>0.23076923076923078</v>
      </c>
      <c r="E65" s="358">
        <f t="shared" si="4"/>
        <v>0.16666666666666666</v>
      </c>
      <c r="F65" s="377">
        <f t="shared" si="4"/>
        <v>7.1428571428571425E-2</v>
      </c>
      <c r="G65" s="358">
        <f t="shared" si="4"/>
        <v>6.6666666666666666E-2</v>
      </c>
      <c r="H65" s="358">
        <f t="shared" si="4"/>
        <v>0.15625</v>
      </c>
      <c r="I65" s="358">
        <f t="shared" si="4"/>
        <v>0.40540540540540543</v>
      </c>
      <c r="J65" s="358">
        <f t="shared" si="4"/>
        <v>-0.32692307692307693</v>
      </c>
      <c r="K65" s="358">
        <f t="shared" si="4"/>
        <v>0.31428571428571428</v>
      </c>
      <c r="L65" s="377">
        <f t="shared" si="4"/>
        <v>-0.21739130434782608</v>
      </c>
      <c r="M65" s="390">
        <f t="shared" si="4"/>
        <v>8.3333333333333329E-2</v>
      </c>
      <c r="N65" s="406"/>
      <c r="O65" s="406"/>
      <c r="P65" s="406"/>
      <c r="Q65" s="406"/>
      <c r="R65" s="406"/>
      <c r="S65" s="4"/>
    </row>
    <row r="66" spans="1:19">
      <c r="A66" s="4"/>
      <c r="B66" s="4"/>
      <c r="C66" s="186" t="s">
        <v>85</v>
      </c>
      <c r="D66" s="409">
        <f t="shared" ref="D66:M66" si="5">(E14-D14)/D14</f>
        <v>0.1875</v>
      </c>
      <c r="E66" s="409">
        <f t="shared" si="5"/>
        <v>0.15789473684210525</v>
      </c>
      <c r="F66" s="409">
        <f t="shared" si="5"/>
        <v>0.36363636363636365</v>
      </c>
      <c r="G66" s="411">
        <f t="shared" si="5"/>
        <v>0.33333333333333331</v>
      </c>
      <c r="H66" s="409">
        <f t="shared" si="5"/>
        <v>-0.15</v>
      </c>
      <c r="I66" s="409">
        <f t="shared" si="5"/>
        <v>-0.29411764705882354</v>
      </c>
      <c r="J66" s="409">
        <f t="shared" si="5"/>
        <v>-4.1666666666666664E-2</v>
      </c>
      <c r="K66" s="409">
        <f t="shared" si="5"/>
        <v>4.3478260869565216E-2</v>
      </c>
      <c r="L66" s="409">
        <f t="shared" si="5"/>
        <v>-0.125</v>
      </c>
      <c r="M66" s="413">
        <f t="shared" si="5"/>
        <v>0.19047619047619047</v>
      </c>
      <c r="N66" s="406"/>
      <c r="O66" s="406"/>
      <c r="P66" s="406"/>
      <c r="Q66" s="406"/>
      <c r="R66" s="406"/>
      <c r="S66" s="4"/>
    </row>
    <row r="67" spans="1:19" ht="15.75" customHeight="1">
      <c r="A67" s="4"/>
      <c r="B67" s="4"/>
      <c r="C67" s="320" t="s">
        <v>7</v>
      </c>
      <c r="D67" s="415">
        <f t="shared" ref="D67:F67" si="6">(E15-D15)/D15</f>
        <v>-0.2</v>
      </c>
      <c r="E67" s="429">
        <f t="shared" si="6"/>
        <v>-0.5</v>
      </c>
      <c r="F67" s="451">
        <f t="shared" si="6"/>
        <v>-1</v>
      </c>
      <c r="G67" s="452" t="s">
        <v>659</v>
      </c>
      <c r="H67" s="451">
        <f>(I15-H15)/H15</f>
        <v>-1</v>
      </c>
      <c r="I67" s="452" t="s">
        <v>659</v>
      </c>
      <c r="J67" s="451">
        <f>(K15-J15)/J15</f>
        <v>-1</v>
      </c>
      <c r="K67" s="452" t="s">
        <v>659</v>
      </c>
      <c r="L67" s="452" t="s">
        <v>659</v>
      </c>
      <c r="M67" s="456" t="s">
        <v>659</v>
      </c>
      <c r="N67" s="406"/>
      <c r="O67" s="406"/>
      <c r="P67" s="406"/>
      <c r="Q67" s="406"/>
      <c r="R67" s="406"/>
      <c r="S67" s="4"/>
    </row>
    <row r="68" spans="1:19" ht="21.75" customHeight="1">
      <c r="A68" s="4"/>
      <c r="B68" s="4"/>
      <c r="C68" s="310" t="s">
        <v>700</v>
      </c>
      <c r="D68" s="444">
        <f t="shared" ref="D68:M68" si="7">(E16-D16)/D16</f>
        <v>0.18333333333333332</v>
      </c>
      <c r="E68" s="458">
        <f t="shared" si="7"/>
        <v>0.12676056338028169</v>
      </c>
      <c r="F68" s="444">
        <f t="shared" si="7"/>
        <v>0.125</v>
      </c>
      <c r="G68" s="444">
        <f t="shared" si="7"/>
        <v>0.16666666666666666</v>
      </c>
      <c r="H68" s="444">
        <f t="shared" si="7"/>
        <v>2.8571428571428571E-2</v>
      </c>
      <c r="I68" s="444">
        <f t="shared" si="7"/>
        <v>0.20370370370370369</v>
      </c>
      <c r="J68" s="444">
        <f t="shared" si="7"/>
        <v>-0.2846153846153846</v>
      </c>
      <c r="K68" s="444">
        <f t="shared" si="7"/>
        <v>0.24731182795698925</v>
      </c>
      <c r="L68" s="444">
        <f t="shared" si="7"/>
        <v>-0.19827586206896552</v>
      </c>
      <c r="M68" s="477">
        <f t="shared" si="7"/>
        <v>0.10752688172043011</v>
      </c>
      <c r="N68" s="478"/>
      <c r="O68" s="478"/>
      <c r="P68" s="478"/>
      <c r="Q68" s="478"/>
      <c r="R68" s="478"/>
      <c r="S68" s="4"/>
    </row>
    <row r="69" spans="1:19" ht="25.5" customHeight="1">
      <c r="A69" s="4"/>
      <c r="B69" s="4"/>
      <c r="C69" s="766" t="s">
        <v>401</v>
      </c>
      <c r="D69" s="731"/>
      <c r="E69" s="731"/>
      <c r="F69" s="731"/>
      <c r="G69" s="731"/>
      <c r="H69" s="731"/>
      <c r="I69" s="731"/>
      <c r="J69" s="731"/>
      <c r="K69" s="731"/>
      <c r="L69" s="731"/>
      <c r="M69" s="731"/>
      <c r="N69" s="384"/>
      <c r="O69" s="4"/>
      <c r="P69" s="4"/>
      <c r="Q69" s="4"/>
      <c r="R69" s="4"/>
      <c r="S69" s="4"/>
    </row>
    <row r="70" spans="1:19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1:19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</row>
    <row r="72" spans="1:19" ht="32.25" customHeight="1">
      <c r="A72" s="4"/>
      <c r="B72" s="4"/>
      <c r="C72" s="756" t="s">
        <v>829</v>
      </c>
      <c r="D72" s="724"/>
      <c r="E72" s="724"/>
      <c r="F72" s="724"/>
      <c r="G72" s="724"/>
      <c r="H72" s="724"/>
      <c r="I72" s="724"/>
      <c r="J72" s="724"/>
      <c r="K72" s="724"/>
      <c r="L72" s="724"/>
      <c r="M72" s="724"/>
      <c r="N72" s="724"/>
      <c r="O72" s="315"/>
      <c r="P72" s="315"/>
      <c r="Q72" s="315"/>
      <c r="R72" s="315"/>
      <c r="S72" s="4"/>
    </row>
    <row r="73" spans="1:19" ht="3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</row>
    <row r="74" spans="1:19" ht="15.75" customHeight="1">
      <c r="A74" s="4"/>
      <c r="B74" s="4"/>
      <c r="C74" s="752" t="s">
        <v>40</v>
      </c>
      <c r="D74" s="87" t="s">
        <v>41</v>
      </c>
      <c r="E74" s="87" t="s">
        <v>41</v>
      </c>
      <c r="F74" s="87" t="s">
        <v>41</v>
      </c>
      <c r="G74" s="87" t="s">
        <v>41</v>
      </c>
      <c r="H74" s="87" t="s">
        <v>41</v>
      </c>
      <c r="I74" s="87" t="s">
        <v>41</v>
      </c>
      <c r="J74" s="87" t="s">
        <v>41</v>
      </c>
      <c r="K74" s="87" t="s">
        <v>41</v>
      </c>
      <c r="L74" s="87" t="s">
        <v>41</v>
      </c>
      <c r="M74" s="87" t="s">
        <v>41</v>
      </c>
      <c r="N74" s="88" t="s">
        <v>41</v>
      </c>
      <c r="O74" s="89"/>
      <c r="P74" s="89"/>
      <c r="Q74" s="89"/>
      <c r="R74" s="89"/>
      <c r="S74" s="89"/>
    </row>
    <row r="75" spans="1:19" ht="16.5" customHeight="1">
      <c r="A75" s="4"/>
      <c r="B75" s="4"/>
      <c r="C75" s="753"/>
      <c r="D75" s="117">
        <v>2002</v>
      </c>
      <c r="E75" s="117">
        <v>2003</v>
      </c>
      <c r="F75" s="117">
        <v>2004</v>
      </c>
      <c r="G75" s="117">
        <v>2005</v>
      </c>
      <c r="H75" s="117">
        <v>2006</v>
      </c>
      <c r="I75" s="117">
        <v>2007</v>
      </c>
      <c r="J75" s="117">
        <v>2008</v>
      </c>
      <c r="K75" s="117">
        <v>2009</v>
      </c>
      <c r="L75" s="117">
        <v>2010</v>
      </c>
      <c r="M75" s="117">
        <v>2011</v>
      </c>
      <c r="N75" s="118">
        <v>2012</v>
      </c>
      <c r="O75" s="89"/>
      <c r="P75" s="89"/>
      <c r="Q75" s="89"/>
      <c r="R75" s="89"/>
      <c r="S75" s="89"/>
    </row>
    <row r="76" spans="1:19">
      <c r="A76" s="4"/>
      <c r="B76" s="4"/>
      <c r="C76" s="375" t="s">
        <v>59</v>
      </c>
      <c r="D76" s="358">
        <f t="shared" ref="D76:D78" si="8">D13/$D$16</f>
        <v>0.65</v>
      </c>
      <c r="E76" s="358">
        <f t="shared" ref="E76:E78" si="9">E13/$E$16</f>
        <v>0.676056338028169</v>
      </c>
      <c r="F76" s="358">
        <f t="shared" ref="F76:F78" si="10">F13/$F$16</f>
        <v>0.7</v>
      </c>
      <c r="G76" s="358">
        <f t="shared" ref="G76:G78" si="11">G13/$G$16</f>
        <v>0.66666666666666663</v>
      </c>
      <c r="H76" s="358">
        <f t="shared" ref="H76:H78" si="12">H13/$H$16</f>
        <v>0.60952380952380958</v>
      </c>
      <c r="I76" s="358">
        <f t="shared" ref="I76:I78" si="13">I13/$I$16</f>
        <v>0.68518518518518523</v>
      </c>
      <c r="J76" s="358">
        <f t="shared" ref="J76:J78" si="14">J13/$J$16</f>
        <v>0.8</v>
      </c>
      <c r="K76" s="358">
        <f t="shared" ref="K76:K78" si="15">K13/$K$16</f>
        <v>0.75268817204301075</v>
      </c>
      <c r="L76" s="358">
        <f t="shared" ref="L76:L78" si="16">L13/$L$16</f>
        <v>0.7931034482758621</v>
      </c>
      <c r="M76" s="358">
        <f t="shared" ref="M76:M78" si="17">M13/$M$16</f>
        <v>0.77419354838709675</v>
      </c>
      <c r="N76" s="484">
        <f t="shared" ref="N76:N78" si="18">N13/$N$16</f>
        <v>0.75728155339805825</v>
      </c>
      <c r="O76" s="486"/>
      <c r="P76" s="486"/>
      <c r="Q76" s="486"/>
      <c r="R76" s="486"/>
      <c r="S76" s="486"/>
    </row>
    <row r="77" spans="1:19">
      <c r="A77" s="4"/>
      <c r="B77" s="4"/>
      <c r="C77" s="186" t="s">
        <v>85</v>
      </c>
      <c r="D77" s="409">
        <f t="shared" si="8"/>
        <v>0.26666666666666666</v>
      </c>
      <c r="E77" s="409">
        <f t="shared" si="9"/>
        <v>0.26760563380281688</v>
      </c>
      <c r="F77" s="409">
        <f t="shared" si="10"/>
        <v>0.27500000000000002</v>
      </c>
      <c r="G77" s="491">
        <f t="shared" si="11"/>
        <v>0.33333333333333331</v>
      </c>
      <c r="H77" s="409">
        <f t="shared" si="12"/>
        <v>0.38095238095238093</v>
      </c>
      <c r="I77" s="409">
        <f t="shared" si="13"/>
        <v>0.31481481481481483</v>
      </c>
      <c r="J77" s="409">
        <f t="shared" si="14"/>
        <v>0.18461538461538463</v>
      </c>
      <c r="K77" s="409">
        <f t="shared" si="15"/>
        <v>0.24731182795698925</v>
      </c>
      <c r="L77" s="409">
        <f t="shared" si="16"/>
        <v>0.20689655172413793</v>
      </c>
      <c r="M77" s="409">
        <f t="shared" si="17"/>
        <v>0.22580645161290322</v>
      </c>
      <c r="N77" s="413">
        <f t="shared" si="18"/>
        <v>0.24271844660194175</v>
      </c>
      <c r="O77" s="486"/>
      <c r="P77" s="486"/>
      <c r="Q77" s="486"/>
      <c r="R77" s="486"/>
      <c r="S77" s="486"/>
    </row>
    <row r="78" spans="1:19" ht="15.75" customHeight="1">
      <c r="A78" s="4"/>
      <c r="B78" s="4"/>
      <c r="C78" s="320" t="s">
        <v>7</v>
      </c>
      <c r="D78" s="429">
        <f t="shared" si="8"/>
        <v>8.3333333333333329E-2</v>
      </c>
      <c r="E78" s="415">
        <f t="shared" si="9"/>
        <v>5.6338028169014086E-2</v>
      </c>
      <c r="F78" s="415">
        <f t="shared" si="10"/>
        <v>2.5000000000000001E-2</v>
      </c>
      <c r="G78" s="415">
        <f t="shared" si="11"/>
        <v>0</v>
      </c>
      <c r="H78" s="415">
        <f t="shared" si="12"/>
        <v>9.5238095238095247E-3</v>
      </c>
      <c r="I78" s="429">
        <f t="shared" si="13"/>
        <v>0</v>
      </c>
      <c r="J78" s="429">
        <f t="shared" si="14"/>
        <v>1.5384615384615385E-2</v>
      </c>
      <c r="K78" s="429">
        <f t="shared" si="15"/>
        <v>0</v>
      </c>
      <c r="L78" s="429">
        <f t="shared" si="16"/>
        <v>0</v>
      </c>
      <c r="M78" s="415">
        <f t="shared" si="17"/>
        <v>0</v>
      </c>
      <c r="N78" s="442">
        <f t="shared" si="18"/>
        <v>0</v>
      </c>
      <c r="O78" s="486"/>
      <c r="P78" s="486"/>
      <c r="Q78" s="486"/>
      <c r="R78" s="486"/>
      <c r="S78" s="486"/>
    </row>
    <row r="79" spans="1:19" ht="21.75" customHeight="1">
      <c r="A79" s="4"/>
      <c r="B79" s="4"/>
      <c r="C79" s="310" t="s">
        <v>24</v>
      </c>
      <c r="D79" s="496">
        <f t="shared" ref="D79:N79" si="19">SUM(D76:D78)</f>
        <v>1</v>
      </c>
      <c r="E79" s="497">
        <f t="shared" si="19"/>
        <v>1</v>
      </c>
      <c r="F79" s="496">
        <f t="shared" si="19"/>
        <v>1</v>
      </c>
      <c r="G79" s="496">
        <f t="shared" si="19"/>
        <v>1</v>
      </c>
      <c r="H79" s="496">
        <f t="shared" si="19"/>
        <v>1</v>
      </c>
      <c r="I79" s="496">
        <f t="shared" si="19"/>
        <v>1</v>
      </c>
      <c r="J79" s="496">
        <f t="shared" si="19"/>
        <v>1</v>
      </c>
      <c r="K79" s="496">
        <f t="shared" si="19"/>
        <v>1</v>
      </c>
      <c r="L79" s="496">
        <f t="shared" si="19"/>
        <v>1</v>
      </c>
      <c r="M79" s="496">
        <f t="shared" si="19"/>
        <v>1</v>
      </c>
      <c r="N79" s="513">
        <f t="shared" si="19"/>
        <v>1</v>
      </c>
      <c r="O79" s="482"/>
      <c r="P79" s="482"/>
      <c r="Q79" s="482"/>
      <c r="R79" s="482"/>
      <c r="S79" s="482"/>
    </row>
    <row r="80" spans="1:19" ht="27" customHeight="1">
      <c r="A80" s="4"/>
      <c r="B80" s="4"/>
      <c r="C80" s="766" t="s">
        <v>401</v>
      </c>
      <c r="D80" s="731"/>
      <c r="E80" s="731"/>
      <c r="F80" s="731"/>
      <c r="G80" s="731"/>
      <c r="H80" s="731"/>
      <c r="I80" s="731"/>
      <c r="J80" s="731"/>
      <c r="K80" s="731"/>
      <c r="L80" s="731"/>
      <c r="M80" s="731"/>
      <c r="N80" s="384"/>
      <c r="O80" s="4"/>
      <c r="P80" s="4"/>
      <c r="Q80" s="4"/>
      <c r="R80" s="4"/>
      <c r="S80" s="4"/>
    </row>
    <row r="81" spans="1:19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</row>
    <row r="82" spans="1:19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</row>
    <row r="83" spans="1:19" ht="21" customHeight="1">
      <c r="A83" s="4"/>
      <c r="B83" s="4"/>
      <c r="C83" s="756" t="s">
        <v>496</v>
      </c>
      <c r="D83" s="724"/>
      <c r="E83" s="724"/>
      <c r="F83" s="724"/>
      <c r="G83" s="724"/>
      <c r="H83" s="724"/>
      <c r="I83" s="724"/>
      <c r="J83" s="724"/>
      <c r="K83" s="724"/>
      <c r="L83" s="724"/>
      <c r="M83" s="724"/>
      <c r="N83" s="724"/>
      <c r="O83" s="315"/>
      <c r="P83" s="315"/>
      <c r="Q83" s="315"/>
      <c r="R83" s="315"/>
      <c r="S83" s="4"/>
    </row>
    <row r="84" spans="1:19" ht="5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</row>
    <row r="85" spans="1:19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</row>
    <row r="86" spans="1:19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</row>
    <row r="87" spans="1:19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</row>
    <row r="88" spans="1:19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</row>
    <row r="89" spans="1:1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</row>
    <row r="90" spans="1:19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</row>
    <row r="91" spans="1:19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</row>
    <row r="92" spans="1:19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</row>
    <row r="93" spans="1:19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</row>
    <row r="94" spans="1:19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</row>
    <row r="95" spans="1:19" ht="4.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</row>
    <row r="96" spans="1:19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</row>
    <row r="97" spans="1:19">
      <c r="A97" s="4"/>
      <c r="B97" s="4"/>
      <c r="C97" s="237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</row>
    <row r="98" spans="1:19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</row>
    <row r="99" spans="1:19" ht="25.5" customHeight="1">
      <c r="A99" s="4"/>
      <c r="B99" s="4"/>
      <c r="C99" s="756" t="s">
        <v>943</v>
      </c>
      <c r="D99" s="724"/>
      <c r="E99" s="724"/>
      <c r="F99" s="724"/>
      <c r="G99" s="724"/>
      <c r="H99" s="724"/>
      <c r="I99" s="724"/>
      <c r="J99" s="724"/>
      <c r="K99" s="724"/>
      <c r="L99" s="724"/>
      <c r="M99" s="724"/>
      <c r="N99" s="724"/>
      <c r="O99" s="315"/>
      <c r="P99" s="315"/>
      <c r="Q99" s="315"/>
      <c r="R99" s="315"/>
      <c r="S99" s="4"/>
    </row>
    <row r="100" spans="1:19" ht="6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</row>
    <row r="101" spans="1:19" ht="15.75" customHeight="1">
      <c r="A101" s="4"/>
      <c r="B101" s="4"/>
      <c r="C101" s="752" t="s">
        <v>40</v>
      </c>
      <c r="D101" s="87" t="s">
        <v>41</v>
      </c>
      <c r="E101" s="87" t="s">
        <v>41</v>
      </c>
      <c r="F101" s="87" t="s">
        <v>41</v>
      </c>
      <c r="G101" s="87" t="s">
        <v>41</v>
      </c>
      <c r="H101" s="87" t="s">
        <v>41</v>
      </c>
      <c r="I101" s="87" t="s">
        <v>41</v>
      </c>
      <c r="J101" s="87" t="s">
        <v>41</v>
      </c>
      <c r="K101" s="87" t="s">
        <v>41</v>
      </c>
      <c r="L101" s="87" t="s">
        <v>41</v>
      </c>
      <c r="M101" s="87" t="s">
        <v>41</v>
      </c>
      <c r="N101" s="88" t="s">
        <v>41</v>
      </c>
      <c r="O101" s="4"/>
      <c r="P101" s="4"/>
      <c r="Q101" s="4"/>
      <c r="R101" s="4"/>
      <c r="S101" s="4"/>
    </row>
    <row r="102" spans="1:19" ht="15.75" customHeight="1">
      <c r="A102" s="4"/>
      <c r="B102" s="4"/>
      <c r="C102" s="753"/>
      <c r="D102" s="117">
        <v>2002</v>
      </c>
      <c r="E102" s="117">
        <v>2003</v>
      </c>
      <c r="F102" s="117">
        <v>2004</v>
      </c>
      <c r="G102" s="117">
        <v>2005</v>
      </c>
      <c r="H102" s="117">
        <v>2006</v>
      </c>
      <c r="I102" s="117">
        <v>2007</v>
      </c>
      <c r="J102" s="117">
        <v>2008</v>
      </c>
      <c r="K102" s="117">
        <v>2009</v>
      </c>
      <c r="L102" s="117">
        <v>2010</v>
      </c>
      <c r="M102" s="117">
        <v>2011</v>
      </c>
      <c r="N102" s="118">
        <v>2012</v>
      </c>
      <c r="O102" s="4"/>
      <c r="P102" s="4"/>
      <c r="Q102" s="4"/>
      <c r="R102" s="4"/>
      <c r="S102" s="4"/>
    </row>
    <row r="103" spans="1:19" ht="15" customHeight="1">
      <c r="A103" s="4"/>
      <c r="B103" s="4"/>
      <c r="C103" s="257" t="s">
        <v>214</v>
      </c>
      <c r="D103" s="258">
        <v>0</v>
      </c>
      <c r="E103" s="259">
        <v>2</v>
      </c>
      <c r="F103" s="258">
        <v>5</v>
      </c>
      <c r="G103" s="259">
        <v>5</v>
      </c>
      <c r="H103" s="258">
        <v>4</v>
      </c>
      <c r="I103" s="259">
        <v>0</v>
      </c>
      <c r="J103" s="258">
        <v>3</v>
      </c>
      <c r="K103" s="259">
        <v>2</v>
      </c>
      <c r="L103" s="259">
        <v>4</v>
      </c>
      <c r="M103" s="259">
        <v>2</v>
      </c>
      <c r="N103" s="276">
        <v>4</v>
      </c>
      <c r="O103" s="4"/>
      <c r="P103" s="4"/>
      <c r="Q103" s="4"/>
      <c r="R103" s="4"/>
      <c r="S103" s="4"/>
    </row>
    <row r="104" spans="1:19">
      <c r="A104" s="4"/>
      <c r="B104" s="4"/>
      <c r="C104" s="186" t="s">
        <v>232</v>
      </c>
      <c r="D104" s="183">
        <v>7</v>
      </c>
      <c r="E104" s="187">
        <v>5</v>
      </c>
      <c r="F104" s="187">
        <v>8</v>
      </c>
      <c r="G104" s="187">
        <v>8</v>
      </c>
      <c r="H104" s="187">
        <v>8</v>
      </c>
      <c r="I104" s="187">
        <v>3</v>
      </c>
      <c r="J104" s="187">
        <v>3</v>
      </c>
      <c r="K104" s="187">
        <v>2</v>
      </c>
      <c r="L104" s="187">
        <v>0</v>
      </c>
      <c r="M104" s="187">
        <v>0</v>
      </c>
      <c r="N104" s="184">
        <v>1</v>
      </c>
      <c r="O104" s="4"/>
      <c r="P104" s="4"/>
      <c r="Q104" s="4"/>
      <c r="R104" s="4"/>
      <c r="S104" s="4"/>
    </row>
    <row r="105" spans="1:19">
      <c r="A105" s="4"/>
      <c r="B105" s="4"/>
      <c r="C105" s="278" t="s">
        <v>233</v>
      </c>
      <c r="D105" s="291">
        <v>13</v>
      </c>
      <c r="E105" s="155">
        <v>8</v>
      </c>
      <c r="F105" s="291">
        <v>10</v>
      </c>
      <c r="G105" s="155">
        <v>22</v>
      </c>
      <c r="H105" s="291">
        <v>10</v>
      </c>
      <c r="I105" s="155">
        <v>17</v>
      </c>
      <c r="J105" s="291">
        <v>6</v>
      </c>
      <c r="K105" s="155">
        <v>1</v>
      </c>
      <c r="L105" s="155">
        <v>8</v>
      </c>
      <c r="M105" s="155">
        <v>4</v>
      </c>
      <c r="N105" s="157">
        <v>5</v>
      </c>
      <c r="O105" s="4"/>
      <c r="P105" s="4"/>
      <c r="Q105" s="4"/>
      <c r="R105" s="4"/>
      <c r="S105" s="4"/>
    </row>
    <row r="106" spans="1:19">
      <c r="A106" s="4"/>
      <c r="B106" s="4"/>
      <c r="C106" s="186" t="s">
        <v>265</v>
      </c>
      <c r="D106" s="183">
        <v>9</v>
      </c>
      <c r="E106" s="187">
        <v>13</v>
      </c>
      <c r="F106" s="187">
        <v>13</v>
      </c>
      <c r="G106" s="187">
        <v>25</v>
      </c>
      <c r="H106" s="187">
        <v>41</v>
      </c>
      <c r="I106" s="187">
        <v>21</v>
      </c>
      <c r="J106" s="187">
        <v>22</v>
      </c>
      <c r="K106" s="187">
        <v>31</v>
      </c>
      <c r="L106" s="187">
        <v>29</v>
      </c>
      <c r="M106" s="187">
        <v>31</v>
      </c>
      <c r="N106" s="184">
        <v>25</v>
      </c>
      <c r="O106" s="4"/>
      <c r="P106" s="4"/>
      <c r="Q106" s="4"/>
      <c r="R106" s="4"/>
      <c r="S106" s="4"/>
    </row>
    <row r="107" spans="1:19">
      <c r="A107" s="4"/>
      <c r="B107" s="4"/>
      <c r="C107" s="278" t="s">
        <v>266</v>
      </c>
      <c r="D107" s="293">
        <v>9</v>
      </c>
      <c r="E107" s="294">
        <v>10</v>
      </c>
      <c r="F107" s="291">
        <v>10</v>
      </c>
      <c r="G107" s="155">
        <v>20</v>
      </c>
      <c r="H107" s="291">
        <v>26</v>
      </c>
      <c r="I107" s="155">
        <v>38</v>
      </c>
      <c r="J107" s="291">
        <v>37</v>
      </c>
      <c r="K107" s="155">
        <v>40</v>
      </c>
      <c r="L107" s="155">
        <v>56</v>
      </c>
      <c r="M107" s="155">
        <v>37</v>
      </c>
      <c r="N107" s="157">
        <v>46</v>
      </c>
      <c r="O107" s="4"/>
      <c r="P107" s="4"/>
      <c r="Q107" s="4"/>
      <c r="R107" s="4"/>
      <c r="S107" s="4"/>
    </row>
    <row r="108" spans="1:19">
      <c r="A108" s="4"/>
      <c r="B108" s="4"/>
      <c r="C108" s="186" t="s">
        <v>267</v>
      </c>
      <c r="D108" s="183">
        <v>5</v>
      </c>
      <c r="E108" s="187">
        <v>5</v>
      </c>
      <c r="F108" s="187">
        <v>6</v>
      </c>
      <c r="G108" s="187">
        <v>5</v>
      </c>
      <c r="H108" s="187">
        <v>8</v>
      </c>
      <c r="I108" s="187">
        <v>16</v>
      </c>
      <c r="J108" s="187">
        <v>17</v>
      </c>
      <c r="K108" s="187">
        <v>10</v>
      </c>
      <c r="L108" s="187">
        <v>13</v>
      </c>
      <c r="M108" s="187">
        <v>10</v>
      </c>
      <c r="N108" s="184">
        <v>12</v>
      </c>
      <c r="O108" s="4"/>
      <c r="P108" s="4"/>
      <c r="Q108" s="4"/>
      <c r="R108" s="4"/>
      <c r="S108" s="4"/>
    </row>
    <row r="109" spans="1:19" ht="15.75" customHeight="1">
      <c r="A109" s="4"/>
      <c r="B109" s="4"/>
      <c r="C109" s="320" t="s">
        <v>224</v>
      </c>
      <c r="D109" s="321">
        <v>17</v>
      </c>
      <c r="E109" s="322">
        <v>28</v>
      </c>
      <c r="F109" s="321">
        <v>28</v>
      </c>
      <c r="G109" s="322">
        <v>5</v>
      </c>
      <c r="H109" s="321">
        <v>8</v>
      </c>
      <c r="I109" s="322">
        <v>13</v>
      </c>
      <c r="J109" s="321">
        <v>42</v>
      </c>
      <c r="K109" s="322">
        <v>7</v>
      </c>
      <c r="L109" s="322">
        <v>6</v>
      </c>
      <c r="M109" s="322">
        <v>9</v>
      </c>
      <c r="N109" s="342">
        <v>10</v>
      </c>
      <c r="O109" s="4"/>
      <c r="P109" s="4"/>
      <c r="Q109" s="4"/>
      <c r="R109" s="4"/>
      <c r="S109" s="4"/>
    </row>
    <row r="110" spans="1:19" ht="21.75" customHeight="1">
      <c r="A110" s="4"/>
      <c r="B110" s="4"/>
      <c r="C110" s="210" t="s">
        <v>24</v>
      </c>
      <c r="D110" s="227">
        <f t="shared" ref="D110:N110" si="20">SUM(D103:D109)</f>
        <v>60</v>
      </c>
      <c r="E110" s="215">
        <f t="shared" si="20"/>
        <v>71</v>
      </c>
      <c r="F110" s="215">
        <f t="shared" si="20"/>
        <v>80</v>
      </c>
      <c r="G110" s="215">
        <f t="shared" si="20"/>
        <v>90</v>
      </c>
      <c r="H110" s="215">
        <f t="shared" si="20"/>
        <v>105</v>
      </c>
      <c r="I110" s="227">
        <f t="shared" si="20"/>
        <v>108</v>
      </c>
      <c r="J110" s="215">
        <f t="shared" si="20"/>
        <v>130</v>
      </c>
      <c r="K110" s="215">
        <f t="shared" si="20"/>
        <v>93</v>
      </c>
      <c r="L110" s="215">
        <f t="shared" si="20"/>
        <v>116</v>
      </c>
      <c r="M110" s="215">
        <f t="shared" si="20"/>
        <v>93</v>
      </c>
      <c r="N110" s="218">
        <f t="shared" si="20"/>
        <v>103</v>
      </c>
      <c r="O110" s="4"/>
      <c r="P110" s="4"/>
      <c r="Q110" s="4"/>
      <c r="R110" s="4"/>
      <c r="S110" s="4"/>
    </row>
    <row r="111" spans="1:19" ht="28.5" customHeight="1">
      <c r="A111" s="4"/>
      <c r="B111" s="4"/>
      <c r="C111" s="766" t="s">
        <v>401</v>
      </c>
      <c r="D111" s="731"/>
      <c r="E111" s="731"/>
      <c r="F111" s="731"/>
      <c r="G111" s="731"/>
      <c r="H111" s="731"/>
      <c r="I111" s="731"/>
      <c r="J111" s="731"/>
      <c r="K111" s="731"/>
      <c r="L111" s="731"/>
      <c r="M111" s="731"/>
      <c r="N111" s="384"/>
      <c r="O111" s="4"/>
      <c r="P111" s="4"/>
      <c r="Q111" s="4"/>
      <c r="R111" s="4"/>
      <c r="S111" s="4"/>
    </row>
    <row r="112" spans="1:19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</row>
    <row r="113" spans="1:19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</row>
    <row r="114" spans="1:19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</row>
    <row r="115" spans="1:19" ht="31.5" customHeight="1">
      <c r="A115" s="4"/>
      <c r="B115" s="4"/>
      <c r="C115" s="756" t="s">
        <v>952</v>
      </c>
      <c r="D115" s="724"/>
      <c r="E115" s="724"/>
      <c r="F115" s="724"/>
      <c r="G115" s="724"/>
      <c r="H115" s="724"/>
      <c r="I115" s="724"/>
      <c r="J115" s="724"/>
      <c r="K115" s="724"/>
      <c r="L115" s="724"/>
      <c r="M115" s="724"/>
      <c r="N115" s="724"/>
      <c r="O115" s="315"/>
      <c r="P115" s="315"/>
      <c r="Q115" s="315"/>
      <c r="R115" s="315"/>
      <c r="S115" s="4"/>
    </row>
    <row r="116" spans="1:19" ht="5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</row>
    <row r="117" spans="1:19" ht="39.75" customHeight="1">
      <c r="A117" s="4"/>
      <c r="B117" s="4"/>
      <c r="C117" s="319" t="s">
        <v>276</v>
      </c>
      <c r="D117" s="350" t="s">
        <v>277</v>
      </c>
      <c r="E117" s="350" t="s">
        <v>384</v>
      </c>
      <c r="F117" s="350" t="s">
        <v>385</v>
      </c>
      <c r="G117" s="350" t="s">
        <v>386</v>
      </c>
      <c r="H117" s="352" t="s">
        <v>387</v>
      </c>
      <c r="I117" s="350" t="s">
        <v>390</v>
      </c>
      <c r="J117" s="350" t="s">
        <v>391</v>
      </c>
      <c r="K117" s="350" t="s">
        <v>392</v>
      </c>
      <c r="L117" s="350" t="s">
        <v>393</v>
      </c>
      <c r="M117" s="356" t="s">
        <v>394</v>
      </c>
      <c r="N117" s="357"/>
      <c r="O117" s="357"/>
      <c r="P117" s="357"/>
      <c r="Q117" s="357"/>
      <c r="R117" s="357"/>
      <c r="S117" s="1"/>
    </row>
    <row r="118" spans="1:19" ht="15.75" customHeight="1">
      <c r="A118" s="4"/>
      <c r="B118" s="4"/>
      <c r="C118" s="375" t="s">
        <v>214</v>
      </c>
      <c r="D118" s="530" t="s">
        <v>659</v>
      </c>
      <c r="E118" s="377">
        <f t="shared" ref="E118:H118" si="21">(F103-E103)/E103</f>
        <v>1.5</v>
      </c>
      <c r="F118" s="377">
        <f t="shared" si="21"/>
        <v>0</v>
      </c>
      <c r="G118" s="377">
        <f t="shared" si="21"/>
        <v>-0.2</v>
      </c>
      <c r="H118" s="532">
        <f t="shared" si="21"/>
        <v>-1</v>
      </c>
      <c r="I118" s="530" t="s">
        <v>659</v>
      </c>
      <c r="J118" s="377">
        <f t="shared" ref="J118:M118" si="22">(K103-J103)/J103</f>
        <v>-0.33333333333333331</v>
      </c>
      <c r="K118" s="377">
        <f t="shared" si="22"/>
        <v>1</v>
      </c>
      <c r="L118" s="358">
        <f t="shared" si="22"/>
        <v>-0.5</v>
      </c>
      <c r="M118" s="534">
        <f t="shared" si="22"/>
        <v>1</v>
      </c>
      <c r="N118" s="406"/>
      <c r="O118" s="406"/>
      <c r="P118" s="406"/>
      <c r="Q118" s="406"/>
      <c r="R118" s="406"/>
      <c r="S118" s="1"/>
    </row>
    <row r="119" spans="1:19">
      <c r="A119" s="4"/>
      <c r="B119" s="4"/>
      <c r="C119" s="186" t="s">
        <v>232</v>
      </c>
      <c r="D119" s="409">
        <f t="shared" ref="D119:K119" si="23">(E104-D104)/D104</f>
        <v>-0.2857142857142857</v>
      </c>
      <c r="E119" s="409">
        <f t="shared" si="23"/>
        <v>0.6</v>
      </c>
      <c r="F119" s="409">
        <f t="shared" si="23"/>
        <v>0</v>
      </c>
      <c r="G119" s="411">
        <f t="shared" si="23"/>
        <v>0</v>
      </c>
      <c r="H119" s="409">
        <f t="shared" si="23"/>
        <v>-0.625</v>
      </c>
      <c r="I119" s="409">
        <f t="shared" si="23"/>
        <v>0</v>
      </c>
      <c r="J119" s="409">
        <f t="shared" si="23"/>
        <v>-0.33333333333333331</v>
      </c>
      <c r="K119" s="523">
        <f t="shared" si="23"/>
        <v>-1</v>
      </c>
      <c r="L119" s="537" t="s">
        <v>659</v>
      </c>
      <c r="M119" s="538" t="s">
        <v>659</v>
      </c>
      <c r="N119" s="406"/>
      <c r="O119" s="406"/>
      <c r="P119" s="406"/>
      <c r="Q119" s="406"/>
      <c r="R119" s="406"/>
      <c r="S119" s="1"/>
    </row>
    <row r="120" spans="1:19" ht="26.25">
      <c r="A120" s="4"/>
      <c r="B120" s="4"/>
      <c r="C120" s="536" t="s">
        <v>233</v>
      </c>
      <c r="D120" s="405">
        <f t="shared" ref="D120:M120" si="24">(E105-D105)/D105</f>
        <v>-0.38461538461538464</v>
      </c>
      <c r="E120" s="405">
        <f t="shared" si="24"/>
        <v>0.25</v>
      </c>
      <c r="F120" s="405">
        <f t="shared" si="24"/>
        <v>1.2</v>
      </c>
      <c r="G120" s="405">
        <f t="shared" si="24"/>
        <v>-0.54545454545454541</v>
      </c>
      <c r="H120" s="405">
        <f t="shared" si="24"/>
        <v>0.7</v>
      </c>
      <c r="I120" s="405">
        <f t="shared" si="24"/>
        <v>-0.6470588235294118</v>
      </c>
      <c r="J120" s="405">
        <f t="shared" si="24"/>
        <v>-0.83333333333333337</v>
      </c>
      <c r="K120" s="405">
        <f t="shared" si="24"/>
        <v>7</v>
      </c>
      <c r="L120" s="405">
        <f t="shared" si="24"/>
        <v>-0.5</v>
      </c>
      <c r="M120" s="541">
        <f t="shared" si="24"/>
        <v>0.25</v>
      </c>
      <c r="N120" s="406"/>
      <c r="O120" s="406"/>
      <c r="P120" s="406"/>
      <c r="Q120" s="406"/>
      <c r="R120" s="406"/>
      <c r="S120" s="1"/>
    </row>
    <row r="121" spans="1:19">
      <c r="A121" s="4"/>
      <c r="B121" s="4"/>
      <c r="C121" s="186" t="s">
        <v>265</v>
      </c>
      <c r="D121" s="409">
        <f t="shared" ref="D121:M121" si="25">(E106-D106)/D106</f>
        <v>0.44444444444444442</v>
      </c>
      <c r="E121" s="409">
        <f t="shared" si="25"/>
        <v>0</v>
      </c>
      <c r="F121" s="409">
        <f t="shared" si="25"/>
        <v>0.92307692307692313</v>
      </c>
      <c r="G121" s="411">
        <f t="shared" si="25"/>
        <v>0.64</v>
      </c>
      <c r="H121" s="409">
        <f t="shared" si="25"/>
        <v>-0.48780487804878048</v>
      </c>
      <c r="I121" s="409">
        <f t="shared" si="25"/>
        <v>4.7619047619047616E-2</v>
      </c>
      <c r="J121" s="409">
        <f t="shared" si="25"/>
        <v>0.40909090909090912</v>
      </c>
      <c r="K121" s="409">
        <f t="shared" si="25"/>
        <v>-6.4516129032258063E-2</v>
      </c>
      <c r="L121" s="409">
        <f t="shared" si="25"/>
        <v>6.8965517241379309E-2</v>
      </c>
      <c r="M121" s="413">
        <f t="shared" si="25"/>
        <v>-0.19354838709677419</v>
      </c>
      <c r="N121" s="406"/>
      <c r="O121" s="406"/>
      <c r="P121" s="406"/>
      <c r="Q121" s="406"/>
      <c r="R121" s="406"/>
      <c r="S121" s="1"/>
    </row>
    <row r="122" spans="1:19" ht="26.25">
      <c r="A122" s="4"/>
      <c r="B122" s="4"/>
      <c r="C122" s="536" t="s">
        <v>266</v>
      </c>
      <c r="D122" s="405">
        <f t="shared" ref="D122:M122" si="26">(E107-D107)/D107</f>
        <v>0.1111111111111111</v>
      </c>
      <c r="E122" s="405">
        <f t="shared" si="26"/>
        <v>0</v>
      </c>
      <c r="F122" s="405">
        <f t="shared" si="26"/>
        <v>1</v>
      </c>
      <c r="G122" s="405">
        <f t="shared" si="26"/>
        <v>0.3</v>
      </c>
      <c r="H122" s="405">
        <f t="shared" si="26"/>
        <v>0.46153846153846156</v>
      </c>
      <c r="I122" s="405">
        <f t="shared" si="26"/>
        <v>-2.6315789473684209E-2</v>
      </c>
      <c r="J122" s="405">
        <f t="shared" si="26"/>
        <v>8.1081081081081086E-2</v>
      </c>
      <c r="K122" s="405">
        <f t="shared" si="26"/>
        <v>0.4</v>
      </c>
      <c r="L122" s="405">
        <f t="shared" si="26"/>
        <v>-0.3392857142857143</v>
      </c>
      <c r="M122" s="546">
        <f t="shared" si="26"/>
        <v>0.24324324324324326</v>
      </c>
      <c r="N122" s="406"/>
      <c r="O122" s="406"/>
      <c r="P122" s="406"/>
      <c r="Q122" s="406"/>
      <c r="R122" s="406"/>
      <c r="S122" s="1"/>
    </row>
    <row r="123" spans="1:19">
      <c r="A123" s="4"/>
      <c r="B123" s="4"/>
      <c r="C123" s="186" t="s">
        <v>267</v>
      </c>
      <c r="D123" s="409">
        <f t="shared" ref="D123:M123" si="27">(E108-D108)/D108</f>
        <v>0</v>
      </c>
      <c r="E123" s="409">
        <f t="shared" si="27"/>
        <v>0.2</v>
      </c>
      <c r="F123" s="409">
        <f t="shared" si="27"/>
        <v>-0.16666666666666666</v>
      </c>
      <c r="G123" s="411">
        <f t="shared" si="27"/>
        <v>0.6</v>
      </c>
      <c r="H123" s="409">
        <f t="shared" si="27"/>
        <v>1</v>
      </c>
      <c r="I123" s="409">
        <f t="shared" si="27"/>
        <v>6.25E-2</v>
      </c>
      <c r="J123" s="409">
        <f t="shared" si="27"/>
        <v>-0.41176470588235292</v>
      </c>
      <c r="K123" s="409">
        <f t="shared" si="27"/>
        <v>0.3</v>
      </c>
      <c r="L123" s="409">
        <f t="shared" si="27"/>
        <v>-0.23076923076923078</v>
      </c>
      <c r="M123" s="413">
        <f t="shared" si="27"/>
        <v>0.2</v>
      </c>
      <c r="N123" s="406"/>
      <c r="O123" s="406"/>
      <c r="P123" s="406"/>
      <c r="Q123" s="406"/>
      <c r="R123" s="406"/>
      <c r="S123" s="1"/>
    </row>
    <row r="124" spans="1:19" ht="15.75" customHeight="1">
      <c r="A124" s="4"/>
      <c r="B124" s="4"/>
      <c r="C124" s="320" t="s">
        <v>224</v>
      </c>
      <c r="D124" s="429">
        <f t="shared" ref="D124:M124" si="28">(E109-D109)/D109</f>
        <v>0.6470588235294118</v>
      </c>
      <c r="E124" s="429">
        <f t="shared" si="28"/>
        <v>0</v>
      </c>
      <c r="F124" s="429">
        <f t="shared" si="28"/>
        <v>-0.8214285714285714</v>
      </c>
      <c r="G124" s="429">
        <f t="shared" si="28"/>
        <v>0.6</v>
      </c>
      <c r="H124" s="451">
        <f t="shared" si="28"/>
        <v>0.625</v>
      </c>
      <c r="I124" s="415">
        <f t="shared" si="28"/>
        <v>2.2307692307692308</v>
      </c>
      <c r="J124" s="429">
        <f t="shared" si="28"/>
        <v>-0.83333333333333337</v>
      </c>
      <c r="K124" s="429">
        <f t="shared" si="28"/>
        <v>-0.14285714285714285</v>
      </c>
      <c r="L124" s="429">
        <f t="shared" si="28"/>
        <v>0.5</v>
      </c>
      <c r="M124" s="442">
        <f t="shared" si="28"/>
        <v>0.1111111111111111</v>
      </c>
      <c r="N124" s="406"/>
      <c r="O124" s="555"/>
      <c r="P124" s="555"/>
      <c r="Q124" s="406"/>
      <c r="R124" s="406"/>
      <c r="S124" s="1"/>
    </row>
    <row r="125" spans="1:19" ht="21.75" customHeight="1">
      <c r="A125" s="4"/>
      <c r="B125" s="4"/>
      <c r="C125" s="310" t="s">
        <v>700</v>
      </c>
      <c r="D125" s="444">
        <f t="shared" ref="D125:M125" si="29">(E110-D110)/D110</f>
        <v>0.18333333333333332</v>
      </c>
      <c r="E125" s="458">
        <f t="shared" si="29"/>
        <v>0.12676056338028169</v>
      </c>
      <c r="F125" s="444">
        <f t="shared" si="29"/>
        <v>0.125</v>
      </c>
      <c r="G125" s="444">
        <f t="shared" si="29"/>
        <v>0.16666666666666666</v>
      </c>
      <c r="H125" s="444">
        <f t="shared" si="29"/>
        <v>2.8571428571428571E-2</v>
      </c>
      <c r="I125" s="444">
        <f t="shared" si="29"/>
        <v>0.20370370370370369</v>
      </c>
      <c r="J125" s="444">
        <f t="shared" si="29"/>
        <v>-0.2846153846153846</v>
      </c>
      <c r="K125" s="444">
        <f t="shared" si="29"/>
        <v>0.24731182795698925</v>
      </c>
      <c r="L125" s="444">
        <f t="shared" si="29"/>
        <v>-0.19827586206896552</v>
      </c>
      <c r="M125" s="477">
        <f t="shared" si="29"/>
        <v>0.10752688172043011</v>
      </c>
      <c r="N125" s="478"/>
      <c r="O125" s="478"/>
      <c r="P125" s="478"/>
      <c r="Q125" s="478"/>
      <c r="R125" s="478"/>
      <c r="S125" s="1"/>
    </row>
    <row r="126" spans="1:19" ht="25.5" customHeight="1">
      <c r="A126" s="4"/>
      <c r="B126" s="4"/>
      <c r="C126" s="766" t="s">
        <v>401</v>
      </c>
      <c r="D126" s="731"/>
      <c r="E126" s="731"/>
      <c r="F126" s="731"/>
      <c r="G126" s="731"/>
      <c r="H126" s="731"/>
      <c r="I126" s="731"/>
      <c r="J126" s="731"/>
      <c r="K126" s="731"/>
      <c r="L126" s="731"/>
      <c r="M126" s="731"/>
      <c r="N126" s="384"/>
      <c r="O126" s="4"/>
      <c r="P126" s="4"/>
      <c r="Q126" s="4"/>
      <c r="R126" s="4"/>
      <c r="S126" s="4"/>
    </row>
    <row r="127" spans="1:19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</row>
    <row r="128" spans="1:19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</row>
    <row r="129" spans="1:19" ht="32.25" customHeight="1">
      <c r="A129" s="4"/>
      <c r="B129" s="4"/>
      <c r="C129" s="756" t="s">
        <v>1063</v>
      </c>
      <c r="D129" s="724"/>
      <c r="E129" s="724"/>
      <c r="F129" s="724"/>
      <c r="G129" s="724"/>
      <c r="H129" s="724"/>
      <c r="I129" s="724"/>
      <c r="J129" s="724"/>
      <c r="K129" s="724"/>
      <c r="L129" s="724"/>
      <c r="M129" s="724"/>
      <c r="N129" s="724"/>
      <c r="O129" s="315"/>
      <c r="P129" s="315"/>
      <c r="Q129" s="315"/>
      <c r="R129" s="315"/>
      <c r="S129" s="4"/>
    </row>
    <row r="130" spans="1:19" ht="3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</row>
    <row r="131" spans="1:19" ht="16.5" customHeight="1">
      <c r="A131" s="4"/>
      <c r="B131" s="4"/>
      <c r="C131" s="752" t="s">
        <v>40</v>
      </c>
      <c r="D131" s="87" t="s">
        <v>41</v>
      </c>
      <c r="E131" s="87" t="s">
        <v>41</v>
      </c>
      <c r="F131" s="87" t="s">
        <v>41</v>
      </c>
      <c r="G131" s="87" t="s">
        <v>41</v>
      </c>
      <c r="H131" s="87" t="s">
        <v>41</v>
      </c>
      <c r="I131" s="87" t="s">
        <v>41</v>
      </c>
      <c r="J131" s="87" t="s">
        <v>41</v>
      </c>
      <c r="K131" s="87" t="s">
        <v>41</v>
      </c>
      <c r="L131" s="87" t="s">
        <v>41</v>
      </c>
      <c r="M131" s="87" t="s">
        <v>41</v>
      </c>
      <c r="N131" s="88" t="s">
        <v>41</v>
      </c>
      <c r="O131" s="89"/>
      <c r="P131" s="89"/>
      <c r="Q131" s="89"/>
      <c r="R131" s="89"/>
      <c r="S131" s="89"/>
    </row>
    <row r="132" spans="1:19" ht="16.5" customHeight="1">
      <c r="A132" s="4"/>
      <c r="B132" s="4"/>
      <c r="C132" s="753"/>
      <c r="D132" s="117">
        <v>2002</v>
      </c>
      <c r="E132" s="117">
        <v>2003</v>
      </c>
      <c r="F132" s="117">
        <v>2004</v>
      </c>
      <c r="G132" s="117">
        <v>2005</v>
      </c>
      <c r="H132" s="117">
        <v>2006</v>
      </c>
      <c r="I132" s="117">
        <v>2007</v>
      </c>
      <c r="J132" s="117">
        <v>2008</v>
      </c>
      <c r="K132" s="117">
        <v>2009</v>
      </c>
      <c r="L132" s="117">
        <v>2010</v>
      </c>
      <c r="M132" s="117">
        <v>2011</v>
      </c>
      <c r="N132" s="118">
        <v>2012</v>
      </c>
      <c r="O132" s="89"/>
      <c r="P132" s="89"/>
      <c r="Q132" s="89"/>
      <c r="R132" s="89"/>
      <c r="S132" s="89"/>
    </row>
    <row r="133" spans="1:19" ht="15" customHeight="1">
      <c r="A133" s="4"/>
      <c r="B133" s="4"/>
      <c r="C133" s="375" t="s">
        <v>214</v>
      </c>
      <c r="D133" s="358">
        <f t="shared" ref="D133:D139" si="30">D18/$D$25</f>
        <v>0</v>
      </c>
      <c r="E133" s="358">
        <f t="shared" ref="E133:E139" si="31">E18/$E$25</f>
        <v>2.8169014084507043E-2</v>
      </c>
      <c r="F133" s="358">
        <f t="shared" ref="F133:F139" si="32">F18/$F$25</f>
        <v>6.25E-2</v>
      </c>
      <c r="G133" s="358">
        <f t="shared" ref="G133:G139" si="33">G18/$G$25</f>
        <v>5.5555555555555552E-2</v>
      </c>
      <c r="H133" s="358">
        <f t="shared" ref="H133:H139" si="34">H18/$H$25</f>
        <v>3.8095238095238099E-2</v>
      </c>
      <c r="I133" s="358">
        <f t="shared" ref="I133:I139" si="35">I18/$I$25</f>
        <v>0</v>
      </c>
      <c r="J133" s="358">
        <f t="shared" ref="J133:J139" si="36">J18/$J$25</f>
        <v>2.3076923076923078E-2</v>
      </c>
      <c r="K133" s="358">
        <f t="shared" ref="K133:K139" si="37">K18/$K$25</f>
        <v>2.1505376344086023E-2</v>
      </c>
      <c r="L133" s="358">
        <f t="shared" ref="L133:L139" si="38">L18/$L$25</f>
        <v>3.4482758620689655E-2</v>
      </c>
      <c r="M133" s="358">
        <f t="shared" ref="M133:M139" si="39">M18/$M$25</f>
        <v>2.1505376344086023E-2</v>
      </c>
      <c r="N133" s="389">
        <f t="shared" ref="N133:N139" si="40">N18/$N$25</f>
        <v>3.8834951456310676E-2</v>
      </c>
      <c r="O133" s="406"/>
      <c r="P133" s="406"/>
      <c r="Q133" s="406"/>
      <c r="R133" s="406"/>
      <c r="S133" s="406"/>
    </row>
    <row r="134" spans="1:19">
      <c r="A134" s="4"/>
      <c r="B134" s="4"/>
      <c r="C134" s="186" t="s">
        <v>232</v>
      </c>
      <c r="D134" s="409">
        <f t="shared" si="30"/>
        <v>0.11666666666666667</v>
      </c>
      <c r="E134" s="409">
        <f t="shared" si="31"/>
        <v>7.0422535211267609E-2</v>
      </c>
      <c r="F134" s="409">
        <f t="shared" si="32"/>
        <v>0.1</v>
      </c>
      <c r="G134" s="491">
        <f t="shared" si="33"/>
        <v>8.8888888888888892E-2</v>
      </c>
      <c r="H134" s="409">
        <f t="shared" si="34"/>
        <v>7.6190476190476197E-2</v>
      </c>
      <c r="I134" s="409">
        <f t="shared" si="35"/>
        <v>2.7777777777777776E-2</v>
      </c>
      <c r="J134" s="409">
        <f t="shared" si="36"/>
        <v>2.3076923076923078E-2</v>
      </c>
      <c r="K134" s="409">
        <f t="shared" si="37"/>
        <v>2.1505376344086023E-2</v>
      </c>
      <c r="L134" s="409">
        <f t="shared" si="38"/>
        <v>0</v>
      </c>
      <c r="M134" s="409">
        <f t="shared" si="39"/>
        <v>0</v>
      </c>
      <c r="N134" s="413">
        <f t="shared" si="40"/>
        <v>9.7087378640776691E-3</v>
      </c>
      <c r="O134" s="406"/>
      <c r="P134" s="406"/>
      <c r="Q134" s="406"/>
      <c r="R134" s="406"/>
      <c r="S134" s="406"/>
    </row>
    <row r="135" spans="1:19">
      <c r="A135" s="4"/>
      <c r="B135" s="4"/>
      <c r="C135" s="278" t="s">
        <v>233</v>
      </c>
      <c r="D135" s="405">
        <f t="shared" si="30"/>
        <v>0.21666666666666667</v>
      </c>
      <c r="E135" s="405">
        <f t="shared" si="31"/>
        <v>0.11267605633802817</v>
      </c>
      <c r="F135" s="405">
        <f t="shared" si="32"/>
        <v>0.125</v>
      </c>
      <c r="G135" s="405">
        <f t="shared" si="33"/>
        <v>0.24444444444444444</v>
      </c>
      <c r="H135" s="405">
        <f t="shared" si="34"/>
        <v>9.5238095238095233E-2</v>
      </c>
      <c r="I135" s="405">
        <f t="shared" si="35"/>
        <v>0.15740740740740741</v>
      </c>
      <c r="J135" s="405">
        <f t="shared" si="36"/>
        <v>4.6153846153846156E-2</v>
      </c>
      <c r="K135" s="405">
        <f t="shared" si="37"/>
        <v>1.0752688172043012E-2</v>
      </c>
      <c r="L135" s="405">
        <f t="shared" si="38"/>
        <v>6.8965517241379309E-2</v>
      </c>
      <c r="M135" s="405">
        <f t="shared" si="39"/>
        <v>4.3010752688172046E-2</v>
      </c>
      <c r="N135" s="426">
        <f t="shared" si="40"/>
        <v>4.8543689320388349E-2</v>
      </c>
      <c r="O135" s="406"/>
      <c r="P135" s="406"/>
      <c r="Q135" s="406"/>
      <c r="R135" s="406"/>
      <c r="S135" s="406"/>
    </row>
    <row r="136" spans="1:19">
      <c r="A136" s="4"/>
      <c r="B136" s="4"/>
      <c r="C136" s="186" t="s">
        <v>265</v>
      </c>
      <c r="D136" s="409">
        <f t="shared" si="30"/>
        <v>0.15</v>
      </c>
      <c r="E136" s="409">
        <f t="shared" si="31"/>
        <v>0.18309859154929578</v>
      </c>
      <c r="F136" s="409">
        <f t="shared" si="32"/>
        <v>0.16250000000000001</v>
      </c>
      <c r="G136" s="491">
        <f t="shared" si="33"/>
        <v>0.27777777777777779</v>
      </c>
      <c r="H136" s="409">
        <f t="shared" si="34"/>
        <v>0.39047619047619048</v>
      </c>
      <c r="I136" s="409">
        <f t="shared" si="35"/>
        <v>0.19444444444444445</v>
      </c>
      <c r="J136" s="409">
        <f t="shared" si="36"/>
        <v>0.16923076923076924</v>
      </c>
      <c r="K136" s="409">
        <f t="shared" si="37"/>
        <v>0.33333333333333331</v>
      </c>
      <c r="L136" s="409">
        <f t="shared" si="38"/>
        <v>0.25</v>
      </c>
      <c r="M136" s="409">
        <f t="shared" si="39"/>
        <v>0.33333333333333331</v>
      </c>
      <c r="N136" s="413">
        <f t="shared" si="40"/>
        <v>0.24271844660194175</v>
      </c>
      <c r="O136" s="406"/>
      <c r="P136" s="406"/>
      <c r="Q136" s="406"/>
      <c r="R136" s="406"/>
      <c r="S136" s="406"/>
    </row>
    <row r="137" spans="1:19">
      <c r="A137" s="4"/>
      <c r="B137" s="4"/>
      <c r="C137" s="278" t="s">
        <v>266</v>
      </c>
      <c r="D137" s="405">
        <f t="shared" si="30"/>
        <v>0.15</v>
      </c>
      <c r="E137" s="405">
        <f t="shared" si="31"/>
        <v>0.14084507042253522</v>
      </c>
      <c r="F137" s="405">
        <f t="shared" si="32"/>
        <v>0.125</v>
      </c>
      <c r="G137" s="405">
        <f t="shared" si="33"/>
        <v>0.22222222222222221</v>
      </c>
      <c r="H137" s="405">
        <f t="shared" si="34"/>
        <v>0.24761904761904763</v>
      </c>
      <c r="I137" s="405">
        <f t="shared" si="35"/>
        <v>0.35185185185185186</v>
      </c>
      <c r="J137" s="405">
        <f t="shared" si="36"/>
        <v>0.2846153846153846</v>
      </c>
      <c r="K137" s="405">
        <f t="shared" si="37"/>
        <v>0.43010752688172044</v>
      </c>
      <c r="L137" s="405">
        <f t="shared" si="38"/>
        <v>0.48275862068965519</v>
      </c>
      <c r="M137" s="405">
        <f t="shared" si="39"/>
        <v>0.39784946236559138</v>
      </c>
      <c r="N137" s="426">
        <f t="shared" si="40"/>
        <v>0.44660194174757284</v>
      </c>
      <c r="O137" s="406"/>
      <c r="P137" s="406"/>
      <c r="Q137" s="406"/>
      <c r="R137" s="406"/>
      <c r="S137" s="406"/>
    </row>
    <row r="138" spans="1:19">
      <c r="A138" s="4"/>
      <c r="B138" s="4"/>
      <c r="C138" s="186" t="s">
        <v>267</v>
      </c>
      <c r="D138" s="409">
        <f t="shared" si="30"/>
        <v>8.3333333333333329E-2</v>
      </c>
      <c r="E138" s="409">
        <f t="shared" si="31"/>
        <v>7.0422535211267609E-2</v>
      </c>
      <c r="F138" s="409">
        <f t="shared" si="32"/>
        <v>7.4999999999999997E-2</v>
      </c>
      <c r="G138" s="491">
        <f t="shared" si="33"/>
        <v>5.5555555555555552E-2</v>
      </c>
      <c r="H138" s="409">
        <f t="shared" si="34"/>
        <v>7.6190476190476197E-2</v>
      </c>
      <c r="I138" s="409">
        <f t="shared" si="35"/>
        <v>0.14814814814814814</v>
      </c>
      <c r="J138" s="409">
        <f t="shared" si="36"/>
        <v>0.13076923076923078</v>
      </c>
      <c r="K138" s="409">
        <f t="shared" si="37"/>
        <v>0.10752688172043011</v>
      </c>
      <c r="L138" s="409">
        <f t="shared" si="38"/>
        <v>0.11206896551724138</v>
      </c>
      <c r="M138" s="409">
        <f t="shared" si="39"/>
        <v>0.10752688172043011</v>
      </c>
      <c r="N138" s="413">
        <f t="shared" si="40"/>
        <v>0.11650485436893204</v>
      </c>
      <c r="O138" s="406"/>
      <c r="P138" s="406"/>
      <c r="Q138" s="406"/>
      <c r="R138" s="406"/>
      <c r="S138" s="406"/>
    </row>
    <row r="139" spans="1:19" ht="15.75" customHeight="1">
      <c r="A139" s="4"/>
      <c r="B139" s="4"/>
      <c r="C139" s="320" t="s">
        <v>224</v>
      </c>
      <c r="D139" s="429">
        <f t="shared" si="30"/>
        <v>0.28333333333333333</v>
      </c>
      <c r="E139" s="429">
        <f t="shared" si="31"/>
        <v>0.39436619718309857</v>
      </c>
      <c r="F139" s="429">
        <f t="shared" si="32"/>
        <v>0.35</v>
      </c>
      <c r="G139" s="429">
        <f t="shared" si="33"/>
        <v>5.5555555555555552E-2</v>
      </c>
      <c r="H139" s="429">
        <f t="shared" si="34"/>
        <v>7.6190476190476197E-2</v>
      </c>
      <c r="I139" s="429">
        <f t="shared" si="35"/>
        <v>0.12037037037037036</v>
      </c>
      <c r="J139" s="429">
        <f t="shared" si="36"/>
        <v>0.32307692307692309</v>
      </c>
      <c r="K139" s="429">
        <f t="shared" si="37"/>
        <v>7.5268817204301078E-2</v>
      </c>
      <c r="L139" s="429">
        <f t="shared" si="38"/>
        <v>5.1724137931034482E-2</v>
      </c>
      <c r="M139" s="429">
        <f t="shared" si="39"/>
        <v>9.6774193548387094E-2</v>
      </c>
      <c r="N139" s="442">
        <f t="shared" si="40"/>
        <v>9.7087378640776698E-2</v>
      </c>
      <c r="O139" s="406"/>
      <c r="P139" s="406"/>
      <c r="Q139" s="406"/>
      <c r="R139" s="406"/>
      <c r="S139" s="406"/>
    </row>
    <row r="140" spans="1:19" ht="21" customHeight="1">
      <c r="A140" s="4"/>
      <c r="B140" s="4"/>
      <c r="C140" s="310" t="s">
        <v>24</v>
      </c>
      <c r="D140" s="496">
        <f t="shared" ref="D140:N140" si="41">SUM(D133:D139)</f>
        <v>1</v>
      </c>
      <c r="E140" s="497">
        <f t="shared" si="41"/>
        <v>1</v>
      </c>
      <c r="F140" s="496">
        <f t="shared" si="41"/>
        <v>0.99999999999999989</v>
      </c>
      <c r="G140" s="496">
        <f t="shared" si="41"/>
        <v>1</v>
      </c>
      <c r="H140" s="496">
        <f t="shared" si="41"/>
        <v>1</v>
      </c>
      <c r="I140" s="496">
        <f t="shared" si="41"/>
        <v>1</v>
      </c>
      <c r="J140" s="496">
        <f t="shared" si="41"/>
        <v>1</v>
      </c>
      <c r="K140" s="496">
        <f t="shared" si="41"/>
        <v>1</v>
      </c>
      <c r="L140" s="496">
        <f t="shared" si="41"/>
        <v>1</v>
      </c>
      <c r="M140" s="496">
        <f t="shared" si="41"/>
        <v>1</v>
      </c>
      <c r="N140" s="513">
        <f t="shared" si="41"/>
        <v>1</v>
      </c>
      <c r="O140" s="478"/>
      <c r="P140" s="478"/>
      <c r="Q140" s="478"/>
      <c r="R140" s="478"/>
      <c r="S140" s="478"/>
    </row>
    <row r="141" spans="1:19" ht="26.25" customHeight="1">
      <c r="A141" s="4"/>
      <c r="B141" s="4"/>
      <c r="C141" s="766" t="s">
        <v>401</v>
      </c>
      <c r="D141" s="731"/>
      <c r="E141" s="731"/>
      <c r="F141" s="731"/>
      <c r="G141" s="731"/>
      <c r="H141" s="731"/>
      <c r="I141" s="731"/>
      <c r="J141" s="731"/>
      <c r="K141" s="731"/>
      <c r="L141" s="731"/>
      <c r="M141" s="731"/>
      <c r="N141" s="384"/>
      <c r="O141" s="4"/>
      <c r="P141" s="4"/>
      <c r="Q141" s="4"/>
      <c r="R141" s="4"/>
      <c r="S141" s="4"/>
    </row>
    <row r="142" spans="1:19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</row>
    <row r="143" spans="1:19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</row>
    <row r="144" spans="1:19" ht="19.5" customHeight="1">
      <c r="A144" s="4"/>
      <c r="B144" s="4"/>
      <c r="C144" s="756" t="s">
        <v>943</v>
      </c>
      <c r="D144" s="724"/>
      <c r="E144" s="724"/>
      <c r="F144" s="724"/>
      <c r="G144" s="724"/>
      <c r="H144" s="724"/>
      <c r="I144" s="724"/>
      <c r="J144" s="724"/>
      <c r="K144" s="724"/>
      <c r="L144" s="724"/>
      <c r="M144" s="724"/>
      <c r="N144" s="581"/>
      <c r="O144" s="315"/>
      <c r="P144" s="315"/>
      <c r="Q144" s="315"/>
      <c r="R144" s="315"/>
      <c r="S144" s="4"/>
    </row>
    <row r="145" spans="1:19" ht="5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</row>
    <row r="146" spans="1:19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</row>
    <row r="147" spans="1:19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</row>
    <row r="148" spans="1:19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</row>
    <row r="149" spans="1:1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</row>
    <row r="150" spans="1:19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</row>
    <row r="151" spans="1:19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</row>
    <row r="152" spans="1:19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</row>
    <row r="153" spans="1:19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</row>
    <row r="154" spans="1:19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</row>
    <row r="155" spans="1:19" ht="9" customHeight="1">
      <c r="A155" s="4"/>
      <c r="B155" s="4"/>
      <c r="C155" s="237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</row>
    <row r="156" spans="1:19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</row>
    <row r="157" spans="1:19" ht="19.5" customHeight="1">
      <c r="A157" s="4"/>
      <c r="B157" s="4"/>
      <c r="C157" s="756" t="s">
        <v>943</v>
      </c>
      <c r="D157" s="724"/>
      <c r="E157" s="724"/>
      <c r="F157" s="724"/>
      <c r="G157" s="724"/>
      <c r="H157" s="724"/>
      <c r="I157" s="724"/>
      <c r="J157" s="724"/>
      <c r="K157" s="724"/>
      <c r="L157" s="724"/>
      <c r="M157" s="724"/>
      <c r="N157" s="581"/>
      <c r="O157" s="315"/>
      <c r="P157" s="315"/>
      <c r="Q157" s="315"/>
      <c r="R157" s="315"/>
      <c r="S157" s="4"/>
    </row>
    <row r="158" spans="1:19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</row>
    <row r="159" spans="1:1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</row>
    <row r="160" spans="1:19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</row>
    <row r="161" spans="1:19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</row>
    <row r="162" spans="1:19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</row>
    <row r="163" spans="1:19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</row>
    <row r="164" spans="1:19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</row>
    <row r="165" spans="1:19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</row>
    <row r="166" spans="1:19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</row>
    <row r="167" spans="1:19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</row>
    <row r="168" spans="1:19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</row>
    <row r="169" spans="1:19" ht="19.5" customHeight="1">
      <c r="A169" s="4"/>
      <c r="B169" s="4"/>
      <c r="C169" s="756" t="s">
        <v>943</v>
      </c>
      <c r="D169" s="724"/>
      <c r="E169" s="724"/>
      <c r="F169" s="724"/>
      <c r="G169" s="724"/>
      <c r="H169" s="724"/>
      <c r="I169" s="724"/>
      <c r="J169" s="724"/>
      <c r="K169" s="724"/>
      <c r="L169" s="724"/>
      <c r="M169" s="724"/>
      <c r="N169" s="581"/>
      <c r="O169" s="315"/>
      <c r="P169" s="315"/>
      <c r="Q169" s="315"/>
      <c r="R169" s="315"/>
      <c r="S169" s="4"/>
    </row>
    <row r="170" spans="1:19" ht="3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</row>
    <row r="171" spans="1:19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</row>
    <row r="172" spans="1:19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</row>
    <row r="173" spans="1:19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</row>
    <row r="174" spans="1:19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</row>
    <row r="175" spans="1:19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</row>
    <row r="176" spans="1:19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</row>
    <row r="177" spans="1:19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</row>
    <row r="178" spans="1:19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</row>
    <row r="179" spans="1:1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</row>
    <row r="180" spans="1:19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</row>
    <row r="181" spans="1:19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</row>
    <row r="182" spans="1:19" ht="19.5" customHeight="1">
      <c r="A182" s="4"/>
      <c r="B182" s="4"/>
      <c r="C182" s="756" t="s">
        <v>943</v>
      </c>
      <c r="D182" s="724"/>
      <c r="E182" s="724"/>
      <c r="F182" s="724"/>
      <c r="G182" s="724"/>
      <c r="H182" s="724"/>
      <c r="I182" s="724"/>
      <c r="J182" s="724"/>
      <c r="K182" s="724"/>
      <c r="L182" s="724"/>
      <c r="M182" s="724"/>
      <c r="N182" s="581"/>
      <c r="O182" s="315"/>
      <c r="P182" s="315"/>
      <c r="Q182" s="315"/>
      <c r="R182" s="315"/>
      <c r="S182" s="4"/>
    </row>
    <row r="183" spans="1:19" ht="5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</row>
    <row r="184" spans="1:19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</row>
    <row r="185" spans="1:19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</row>
    <row r="186" spans="1:19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</row>
    <row r="187" spans="1:19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</row>
    <row r="188" spans="1:19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</row>
    <row r="189" spans="1:1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</row>
    <row r="190" spans="1:19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</row>
    <row r="191" spans="1:19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</row>
    <row r="192" spans="1:19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</row>
    <row r="193" spans="1:19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</row>
    <row r="194" spans="1:19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</row>
    <row r="195" spans="1:19" ht="19.5" customHeight="1">
      <c r="A195" s="4"/>
      <c r="B195" s="4"/>
      <c r="C195" s="756" t="s">
        <v>943</v>
      </c>
      <c r="D195" s="724"/>
      <c r="E195" s="724"/>
      <c r="F195" s="724"/>
      <c r="G195" s="724"/>
      <c r="H195" s="724"/>
      <c r="I195" s="724"/>
      <c r="J195" s="724"/>
      <c r="K195" s="724"/>
      <c r="L195" s="724"/>
      <c r="M195" s="724"/>
      <c r="N195" s="581"/>
      <c r="O195" s="315"/>
      <c r="P195" s="315"/>
      <c r="Q195" s="315"/>
      <c r="R195" s="315"/>
      <c r="S195" s="4"/>
    </row>
    <row r="196" spans="1:19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</row>
    <row r="197" spans="1:19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</row>
    <row r="198" spans="1:19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</row>
    <row r="199" spans="1:1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</row>
    <row r="200" spans="1:19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</row>
    <row r="201" spans="1:19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</row>
    <row r="202" spans="1:19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</row>
    <row r="203" spans="1:19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</row>
    <row r="204" spans="1:19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</row>
    <row r="205" spans="1:19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</row>
    <row r="206" spans="1:19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</row>
    <row r="207" spans="1:19" ht="20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</row>
    <row r="208" spans="1:19" ht="19.5" customHeight="1">
      <c r="A208" s="4"/>
      <c r="B208" s="4"/>
      <c r="C208" s="756" t="s">
        <v>943</v>
      </c>
      <c r="D208" s="724"/>
      <c r="E208" s="724"/>
      <c r="F208" s="724"/>
      <c r="G208" s="724"/>
      <c r="H208" s="724"/>
      <c r="I208" s="724"/>
      <c r="J208" s="724"/>
      <c r="K208" s="724"/>
      <c r="L208" s="724"/>
      <c r="M208" s="724"/>
      <c r="N208" s="581"/>
      <c r="O208" s="315"/>
      <c r="P208" s="315"/>
      <c r="Q208" s="315"/>
      <c r="R208" s="315"/>
      <c r="S208" s="4"/>
    </row>
    <row r="209" spans="1:1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</row>
    <row r="210" spans="1:19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</row>
    <row r="211" spans="1:19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</row>
    <row r="212" spans="1:19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</row>
    <row r="213" spans="1:19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</row>
    <row r="214" spans="1:19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</row>
    <row r="215" spans="1:19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</row>
    <row r="216" spans="1:19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</row>
    <row r="217" spans="1:19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</row>
    <row r="218" spans="1:19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</row>
    <row r="219" spans="1: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</row>
    <row r="220" spans="1:19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</row>
    <row r="221" spans="1:19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</row>
    <row r="222" spans="1:19" ht="19.5" customHeight="1">
      <c r="A222" s="4"/>
      <c r="B222" s="4"/>
      <c r="C222" s="756" t="s">
        <v>943</v>
      </c>
      <c r="D222" s="724"/>
      <c r="E222" s="724"/>
      <c r="F222" s="724"/>
      <c r="G222" s="724"/>
      <c r="H222" s="724"/>
      <c r="I222" s="724"/>
      <c r="J222" s="724"/>
      <c r="K222" s="724"/>
      <c r="L222" s="724"/>
      <c r="M222" s="724"/>
      <c r="N222" s="581"/>
      <c r="O222" s="315"/>
      <c r="P222" s="315"/>
      <c r="Q222" s="315"/>
      <c r="R222" s="315"/>
      <c r="S222" s="4"/>
    </row>
    <row r="223" spans="1:19" ht="3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</row>
    <row r="224" spans="1:19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</row>
    <row r="225" spans="1:19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</row>
    <row r="226" spans="1:19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</row>
    <row r="227" spans="1:19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</row>
    <row r="228" spans="1:19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</row>
    <row r="229" spans="1:1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</row>
    <row r="230" spans="1:19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</row>
    <row r="231" spans="1:19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</row>
    <row r="232" spans="1:19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</row>
    <row r="233" spans="1:19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</row>
    <row r="234" spans="1:19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</row>
    <row r="235" spans="1:19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</row>
    <row r="236" spans="1:19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</row>
    <row r="237" spans="1:19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</row>
    <row r="238" spans="1:19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</row>
    <row r="239" spans="1:19" ht="22.5" customHeight="1">
      <c r="A239" s="4"/>
      <c r="B239" s="4"/>
      <c r="C239" s="756" t="s">
        <v>1175</v>
      </c>
      <c r="D239" s="724"/>
      <c r="E239" s="724"/>
      <c r="F239" s="724"/>
      <c r="G239" s="724"/>
      <c r="H239" s="724"/>
      <c r="I239" s="724"/>
      <c r="J239" s="724"/>
      <c r="K239" s="724"/>
      <c r="L239" s="724"/>
      <c r="M239" s="724"/>
      <c r="N239" s="269"/>
      <c r="O239" s="4"/>
      <c r="P239" s="4"/>
      <c r="Q239" s="4"/>
      <c r="R239" s="4"/>
      <c r="S239" s="4"/>
    </row>
    <row r="240" spans="1:19" ht="3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</row>
    <row r="241" spans="1:19" ht="15.75" customHeight="1">
      <c r="A241" s="4"/>
      <c r="B241" s="4"/>
      <c r="C241" s="752" t="s">
        <v>40</v>
      </c>
      <c r="D241" s="87" t="s">
        <v>41</v>
      </c>
      <c r="E241" s="87" t="s">
        <v>41</v>
      </c>
      <c r="F241" s="87" t="s">
        <v>41</v>
      </c>
      <c r="G241" s="87" t="s">
        <v>41</v>
      </c>
      <c r="H241" s="87" t="s">
        <v>41</v>
      </c>
      <c r="I241" s="87" t="s">
        <v>41</v>
      </c>
      <c r="J241" s="87" t="s">
        <v>41</v>
      </c>
      <c r="K241" s="87" t="s">
        <v>41</v>
      </c>
      <c r="L241" s="87" t="s">
        <v>41</v>
      </c>
      <c r="M241" s="87" t="s">
        <v>41</v>
      </c>
      <c r="N241" s="88" t="s">
        <v>41</v>
      </c>
      <c r="O241" s="4"/>
      <c r="P241" s="4"/>
      <c r="Q241" s="4"/>
      <c r="R241" s="4"/>
      <c r="S241" s="4"/>
    </row>
    <row r="242" spans="1:19" ht="15.75" customHeight="1">
      <c r="A242" s="4"/>
      <c r="B242" s="4"/>
      <c r="C242" s="753"/>
      <c r="D242" s="117">
        <v>2002</v>
      </c>
      <c r="E242" s="117">
        <v>2003</v>
      </c>
      <c r="F242" s="117">
        <v>2004</v>
      </c>
      <c r="G242" s="117">
        <v>2005</v>
      </c>
      <c r="H242" s="117">
        <v>2006</v>
      </c>
      <c r="I242" s="117">
        <v>2007</v>
      </c>
      <c r="J242" s="117">
        <v>2008</v>
      </c>
      <c r="K242" s="117">
        <v>2009</v>
      </c>
      <c r="L242" s="117">
        <v>2010</v>
      </c>
      <c r="M242" s="117">
        <v>2011</v>
      </c>
      <c r="N242" s="118">
        <v>2012</v>
      </c>
      <c r="O242" s="4"/>
      <c r="P242" s="4"/>
      <c r="Q242" s="4"/>
      <c r="R242" s="4"/>
      <c r="S242" s="4"/>
    </row>
    <row r="243" spans="1:19">
      <c r="A243" s="4"/>
      <c r="B243" s="4"/>
      <c r="C243" s="536" t="s">
        <v>326</v>
      </c>
      <c r="D243" s="547">
        <v>36</v>
      </c>
      <c r="E243" s="548">
        <v>46</v>
      </c>
      <c r="F243" s="547">
        <v>40</v>
      </c>
      <c r="G243" s="548">
        <v>52</v>
      </c>
      <c r="H243" s="547">
        <v>57</v>
      </c>
      <c r="I243" s="548">
        <v>48</v>
      </c>
      <c r="J243" s="547">
        <v>47</v>
      </c>
      <c r="K243" s="548">
        <v>5</v>
      </c>
      <c r="L243" s="548">
        <v>5</v>
      </c>
      <c r="M243" s="548">
        <v>6</v>
      </c>
      <c r="N243" s="556">
        <v>1</v>
      </c>
      <c r="O243" s="4"/>
      <c r="P243" s="4"/>
      <c r="Q243" s="4"/>
      <c r="R243" s="4"/>
      <c r="S243" s="4"/>
    </row>
    <row r="244" spans="1:19">
      <c r="A244" s="4"/>
      <c r="B244" s="4"/>
      <c r="C244" s="186" t="s">
        <v>328</v>
      </c>
      <c r="D244" s="183">
        <v>8</v>
      </c>
      <c r="E244" s="187">
        <v>7</v>
      </c>
      <c r="F244" s="187">
        <v>22</v>
      </c>
      <c r="G244" s="187">
        <v>19</v>
      </c>
      <c r="H244" s="187">
        <v>27</v>
      </c>
      <c r="I244" s="187">
        <v>14</v>
      </c>
      <c r="J244" s="187">
        <v>13</v>
      </c>
      <c r="K244" s="187">
        <v>16</v>
      </c>
      <c r="L244" s="187">
        <v>11</v>
      </c>
      <c r="M244" s="187">
        <v>17</v>
      </c>
      <c r="N244" s="184">
        <v>25</v>
      </c>
      <c r="O244" s="4"/>
      <c r="P244" s="4"/>
      <c r="Q244" s="4"/>
      <c r="R244" s="4"/>
      <c r="S244" s="4"/>
    </row>
    <row r="245" spans="1:19">
      <c r="A245" s="4"/>
      <c r="B245" s="4"/>
      <c r="C245" s="278" t="s">
        <v>330</v>
      </c>
      <c r="D245" s="291">
        <v>12</v>
      </c>
      <c r="E245" s="155">
        <v>16</v>
      </c>
      <c r="F245" s="291">
        <v>16</v>
      </c>
      <c r="G245" s="155">
        <v>9</v>
      </c>
      <c r="H245" s="291">
        <v>20</v>
      </c>
      <c r="I245" s="155">
        <v>12</v>
      </c>
      <c r="J245" s="291">
        <v>10</v>
      </c>
      <c r="K245" s="155">
        <v>17</v>
      </c>
      <c r="L245" s="155">
        <v>29</v>
      </c>
      <c r="M245" s="155">
        <v>22</v>
      </c>
      <c r="N245" s="157">
        <v>18</v>
      </c>
      <c r="O245" s="4"/>
      <c r="P245" s="4"/>
      <c r="Q245" s="4"/>
      <c r="R245" s="4"/>
      <c r="S245" s="4"/>
    </row>
    <row r="246" spans="1:19">
      <c r="A246" s="4"/>
      <c r="B246" s="4"/>
      <c r="C246" s="186" t="s">
        <v>332</v>
      </c>
      <c r="D246" s="183">
        <v>0</v>
      </c>
      <c r="E246" s="187">
        <v>0</v>
      </c>
      <c r="F246" s="187">
        <v>0</v>
      </c>
      <c r="G246" s="187">
        <v>0</v>
      </c>
      <c r="H246" s="187">
        <v>0</v>
      </c>
      <c r="I246" s="187">
        <v>0</v>
      </c>
      <c r="J246" s="187">
        <v>0</v>
      </c>
      <c r="K246" s="187">
        <v>38</v>
      </c>
      <c r="L246" s="187">
        <v>53</v>
      </c>
      <c r="M246" s="187">
        <v>40</v>
      </c>
      <c r="N246" s="184">
        <v>44</v>
      </c>
      <c r="O246" s="4"/>
      <c r="P246" s="4"/>
      <c r="Q246" s="4"/>
      <c r="R246" s="4"/>
      <c r="S246" s="4"/>
    </row>
    <row r="247" spans="1:19">
      <c r="A247" s="4"/>
      <c r="B247" s="4"/>
      <c r="C247" s="278" t="s">
        <v>333</v>
      </c>
      <c r="D247" s="293">
        <v>0</v>
      </c>
      <c r="E247" s="294">
        <v>0</v>
      </c>
      <c r="F247" s="291">
        <v>0</v>
      </c>
      <c r="G247" s="155">
        <v>0</v>
      </c>
      <c r="H247" s="291">
        <v>0</v>
      </c>
      <c r="I247" s="155">
        <v>0</v>
      </c>
      <c r="J247" s="291">
        <v>0</v>
      </c>
      <c r="K247" s="155">
        <v>13</v>
      </c>
      <c r="L247" s="155">
        <v>15</v>
      </c>
      <c r="M247" s="155">
        <v>7</v>
      </c>
      <c r="N247" s="157">
        <v>12</v>
      </c>
      <c r="O247" s="4"/>
      <c r="P247" s="4"/>
      <c r="Q247" s="4"/>
      <c r="R247" s="4"/>
      <c r="S247" s="4"/>
    </row>
    <row r="248" spans="1:19">
      <c r="A248" s="4"/>
      <c r="B248" s="4"/>
      <c r="C248" s="186" t="s">
        <v>336</v>
      </c>
      <c r="D248" s="183">
        <v>0</v>
      </c>
      <c r="E248" s="187">
        <v>0</v>
      </c>
      <c r="F248" s="187">
        <v>0</v>
      </c>
      <c r="G248" s="187">
        <v>0</v>
      </c>
      <c r="H248" s="187">
        <v>0</v>
      </c>
      <c r="I248" s="187">
        <v>0</v>
      </c>
      <c r="J248" s="187">
        <v>0</v>
      </c>
      <c r="K248" s="187">
        <v>0</v>
      </c>
      <c r="L248" s="187">
        <v>1</v>
      </c>
      <c r="M248" s="187">
        <v>0</v>
      </c>
      <c r="N248" s="184">
        <v>0</v>
      </c>
      <c r="O248" s="4"/>
      <c r="P248" s="4"/>
      <c r="Q248" s="4"/>
      <c r="R248" s="4"/>
      <c r="S248" s="4"/>
    </row>
    <row r="249" spans="1:19" ht="15.75" customHeight="1">
      <c r="A249" s="4"/>
      <c r="B249" s="4"/>
      <c r="C249" s="320" t="s">
        <v>7</v>
      </c>
      <c r="D249" s="321">
        <v>4</v>
      </c>
      <c r="E249" s="322">
        <v>2</v>
      </c>
      <c r="F249" s="321">
        <v>2</v>
      </c>
      <c r="G249" s="322">
        <v>10</v>
      </c>
      <c r="H249" s="321">
        <v>1</v>
      </c>
      <c r="I249" s="322">
        <v>34</v>
      </c>
      <c r="J249" s="321">
        <v>60</v>
      </c>
      <c r="K249" s="322">
        <v>4</v>
      </c>
      <c r="L249" s="322">
        <v>2</v>
      </c>
      <c r="M249" s="322">
        <v>1</v>
      </c>
      <c r="N249" s="342">
        <v>3</v>
      </c>
      <c r="O249" s="4"/>
      <c r="P249" s="4"/>
      <c r="Q249" s="4"/>
      <c r="R249" s="4"/>
      <c r="S249" s="4"/>
    </row>
    <row r="250" spans="1:19" ht="22.5" customHeight="1">
      <c r="A250" s="4"/>
      <c r="B250" s="4"/>
      <c r="C250" s="210" t="s">
        <v>24</v>
      </c>
      <c r="D250" s="227">
        <f t="shared" ref="D250:N250" si="42">SUM(D243:D249)</f>
        <v>60</v>
      </c>
      <c r="E250" s="215">
        <f t="shared" si="42"/>
        <v>71</v>
      </c>
      <c r="F250" s="215">
        <f t="shared" si="42"/>
        <v>80</v>
      </c>
      <c r="G250" s="215">
        <f t="shared" si="42"/>
        <v>90</v>
      </c>
      <c r="H250" s="215">
        <f t="shared" si="42"/>
        <v>105</v>
      </c>
      <c r="I250" s="227">
        <f t="shared" si="42"/>
        <v>108</v>
      </c>
      <c r="J250" s="215">
        <f t="shared" si="42"/>
        <v>130</v>
      </c>
      <c r="K250" s="215">
        <f t="shared" si="42"/>
        <v>93</v>
      </c>
      <c r="L250" s="215">
        <f t="shared" si="42"/>
        <v>116</v>
      </c>
      <c r="M250" s="345">
        <f t="shared" si="42"/>
        <v>93</v>
      </c>
      <c r="N250" s="218">
        <f t="shared" si="42"/>
        <v>103</v>
      </c>
      <c r="O250" s="4"/>
      <c r="P250" s="4"/>
      <c r="Q250" s="4"/>
      <c r="R250" s="4"/>
      <c r="S250" s="4"/>
    </row>
    <row r="251" spans="1:19" ht="13.5" customHeight="1">
      <c r="A251" s="4"/>
      <c r="B251" s="4"/>
      <c r="C251" s="768" t="s">
        <v>401</v>
      </c>
      <c r="D251" s="731"/>
      <c r="E251" s="731"/>
      <c r="F251" s="731"/>
      <c r="G251" s="731"/>
      <c r="H251" s="731"/>
      <c r="I251" s="731"/>
      <c r="J251" s="731"/>
      <c r="K251" s="731"/>
      <c r="L251" s="731"/>
      <c r="M251" s="731"/>
      <c r="N251" s="384"/>
      <c r="O251" s="4"/>
      <c r="P251" s="4"/>
      <c r="Q251" s="4"/>
      <c r="R251" s="4"/>
      <c r="S251" s="4"/>
    </row>
    <row r="252" spans="1:19">
      <c r="A252" s="4"/>
      <c r="B252" s="4"/>
      <c r="C252" s="382" t="s">
        <v>484</v>
      </c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</row>
    <row r="253" spans="1:19" ht="20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</row>
    <row r="254" spans="1:19" ht="30" customHeight="1">
      <c r="A254" s="4"/>
      <c r="B254" s="4"/>
      <c r="C254" s="756" t="s">
        <v>1190</v>
      </c>
      <c r="D254" s="724"/>
      <c r="E254" s="724"/>
      <c r="F254" s="724"/>
      <c r="G254" s="724"/>
      <c r="H254" s="724"/>
      <c r="I254" s="724"/>
      <c r="J254" s="724"/>
      <c r="K254" s="724"/>
      <c r="L254" s="724"/>
      <c r="M254" s="724"/>
      <c r="N254" s="269"/>
      <c r="O254" s="315"/>
      <c r="P254" s="315"/>
      <c r="Q254" s="315"/>
      <c r="R254" s="315"/>
      <c r="S254" s="4"/>
    </row>
    <row r="255" spans="1:19" ht="6.75" customHeight="1">
      <c r="A255" s="4"/>
      <c r="B255" s="4"/>
      <c r="C255" s="4"/>
      <c r="D255" s="4"/>
      <c r="E255" s="431"/>
      <c r="F255" s="431"/>
      <c r="G255" s="431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</row>
    <row r="256" spans="1:19" ht="39.75" customHeight="1">
      <c r="A256" s="4"/>
      <c r="B256" s="4"/>
      <c r="C256" s="203" t="s">
        <v>276</v>
      </c>
      <c r="D256" s="350" t="s">
        <v>277</v>
      </c>
      <c r="E256" s="350" t="s">
        <v>384</v>
      </c>
      <c r="F256" s="350" t="s">
        <v>385</v>
      </c>
      <c r="G256" s="350" t="s">
        <v>386</v>
      </c>
      <c r="H256" s="352" t="s">
        <v>387</v>
      </c>
      <c r="I256" s="350" t="s">
        <v>390</v>
      </c>
      <c r="J256" s="350" t="s">
        <v>391</v>
      </c>
      <c r="K256" s="350" t="s">
        <v>392</v>
      </c>
      <c r="L256" s="350" t="s">
        <v>393</v>
      </c>
      <c r="M256" s="356" t="s">
        <v>394</v>
      </c>
      <c r="N256" s="357"/>
      <c r="O256" s="357"/>
      <c r="P256" s="357"/>
      <c r="Q256" s="357"/>
      <c r="R256" s="357"/>
      <c r="S256" s="1"/>
    </row>
    <row r="257" spans="1:19" ht="15.75" customHeight="1">
      <c r="A257" s="4"/>
      <c r="B257" s="4"/>
      <c r="C257" s="536" t="s">
        <v>326</v>
      </c>
      <c r="D257" s="358">
        <f t="shared" ref="D257:M257" si="43">(E243-D243)/D243</f>
        <v>0.27777777777777779</v>
      </c>
      <c r="E257" s="358">
        <f t="shared" si="43"/>
        <v>-0.13043478260869565</v>
      </c>
      <c r="F257" s="358">
        <f t="shared" si="43"/>
        <v>0.3</v>
      </c>
      <c r="G257" s="358">
        <f t="shared" si="43"/>
        <v>9.6153846153846159E-2</v>
      </c>
      <c r="H257" s="358">
        <f t="shared" si="43"/>
        <v>-0.15789473684210525</v>
      </c>
      <c r="I257" s="358">
        <f t="shared" si="43"/>
        <v>-2.0833333333333332E-2</v>
      </c>
      <c r="J257" s="358">
        <f t="shared" si="43"/>
        <v>-0.8936170212765957</v>
      </c>
      <c r="K257" s="358">
        <f t="shared" si="43"/>
        <v>0</v>
      </c>
      <c r="L257" s="358">
        <f t="shared" si="43"/>
        <v>0.2</v>
      </c>
      <c r="M257" s="389">
        <f t="shared" si="43"/>
        <v>-0.83333333333333337</v>
      </c>
      <c r="N257" s="406"/>
      <c r="O257" s="406"/>
      <c r="P257" s="406"/>
      <c r="Q257" s="406"/>
      <c r="R257" s="406"/>
      <c r="S257" s="1"/>
    </row>
    <row r="258" spans="1:19">
      <c r="A258" s="4"/>
      <c r="B258" s="4"/>
      <c r="C258" s="186" t="s">
        <v>328</v>
      </c>
      <c r="D258" s="409">
        <f t="shared" ref="D258:M258" si="44">(E244-D244)/D244</f>
        <v>-0.125</v>
      </c>
      <c r="E258" s="409">
        <f t="shared" si="44"/>
        <v>2.1428571428571428</v>
      </c>
      <c r="F258" s="409">
        <f t="shared" si="44"/>
        <v>-0.13636363636363635</v>
      </c>
      <c r="G258" s="411">
        <f t="shared" si="44"/>
        <v>0.42105263157894735</v>
      </c>
      <c r="H258" s="409">
        <f t="shared" si="44"/>
        <v>-0.48148148148148145</v>
      </c>
      <c r="I258" s="409">
        <f t="shared" si="44"/>
        <v>-7.1428571428571425E-2</v>
      </c>
      <c r="J258" s="409">
        <f t="shared" si="44"/>
        <v>0.23076923076923078</v>
      </c>
      <c r="K258" s="409">
        <f t="shared" si="44"/>
        <v>-0.3125</v>
      </c>
      <c r="L258" s="409">
        <f t="shared" si="44"/>
        <v>0.54545454545454541</v>
      </c>
      <c r="M258" s="413">
        <f t="shared" si="44"/>
        <v>0.47058823529411764</v>
      </c>
      <c r="N258" s="406"/>
      <c r="O258" s="406"/>
      <c r="P258" s="406"/>
      <c r="Q258" s="406"/>
      <c r="R258" s="406"/>
      <c r="S258" s="1"/>
    </row>
    <row r="259" spans="1:19" ht="26.25">
      <c r="A259" s="4"/>
      <c r="B259" s="4"/>
      <c r="C259" s="278" t="s">
        <v>330</v>
      </c>
      <c r="D259" s="405">
        <f t="shared" ref="D259:M259" si="45">(E245-D245)/D245</f>
        <v>0.33333333333333331</v>
      </c>
      <c r="E259" s="405">
        <f t="shared" si="45"/>
        <v>0</v>
      </c>
      <c r="F259" s="405">
        <f t="shared" si="45"/>
        <v>-0.4375</v>
      </c>
      <c r="G259" s="405">
        <f t="shared" si="45"/>
        <v>1.2222222222222223</v>
      </c>
      <c r="H259" s="405">
        <f t="shared" si="45"/>
        <v>-0.4</v>
      </c>
      <c r="I259" s="405">
        <f t="shared" si="45"/>
        <v>-0.16666666666666666</v>
      </c>
      <c r="J259" s="405">
        <f t="shared" si="45"/>
        <v>0.7</v>
      </c>
      <c r="K259" s="405">
        <f t="shared" si="45"/>
        <v>0.70588235294117652</v>
      </c>
      <c r="L259" s="405">
        <f t="shared" si="45"/>
        <v>-0.2413793103448276</v>
      </c>
      <c r="M259" s="426">
        <f t="shared" si="45"/>
        <v>-0.18181818181818182</v>
      </c>
      <c r="N259" s="406"/>
      <c r="O259" s="406"/>
      <c r="P259" s="406"/>
      <c r="Q259" s="406"/>
      <c r="R259" s="406"/>
      <c r="S259" s="1"/>
    </row>
    <row r="260" spans="1:19">
      <c r="A260" s="4"/>
      <c r="B260" s="4"/>
      <c r="C260" s="186" t="s">
        <v>332</v>
      </c>
      <c r="D260" s="537" t="s">
        <v>659</v>
      </c>
      <c r="E260" s="537" t="s">
        <v>659</v>
      </c>
      <c r="F260" s="537" t="s">
        <v>659</v>
      </c>
      <c r="G260" s="617" t="s">
        <v>659</v>
      </c>
      <c r="H260" s="537" t="s">
        <v>659</v>
      </c>
      <c r="I260" s="537" t="s">
        <v>659</v>
      </c>
      <c r="J260" s="537" t="s">
        <v>659</v>
      </c>
      <c r="K260" s="409">
        <f t="shared" ref="K260:M260" si="46">(L246-K246)/K246</f>
        <v>0.39473684210526316</v>
      </c>
      <c r="L260" s="409">
        <f t="shared" si="46"/>
        <v>-0.24528301886792453</v>
      </c>
      <c r="M260" s="413">
        <f t="shared" si="46"/>
        <v>0.1</v>
      </c>
      <c r="N260" s="406"/>
      <c r="O260" s="406"/>
      <c r="P260" s="406"/>
      <c r="Q260" s="406"/>
      <c r="R260" s="406"/>
      <c r="S260" s="1"/>
    </row>
    <row r="261" spans="1:19" ht="26.25">
      <c r="A261" s="4"/>
      <c r="B261" s="4"/>
      <c r="C261" s="278" t="s">
        <v>333</v>
      </c>
      <c r="D261" s="627" t="s">
        <v>659</v>
      </c>
      <c r="E261" s="627" t="s">
        <v>659</v>
      </c>
      <c r="F261" s="627" t="s">
        <v>659</v>
      </c>
      <c r="G261" s="627" t="s">
        <v>659</v>
      </c>
      <c r="H261" s="627" t="s">
        <v>659</v>
      </c>
      <c r="I261" s="627" t="s">
        <v>659</v>
      </c>
      <c r="J261" s="627" t="s">
        <v>659</v>
      </c>
      <c r="K261" s="405">
        <f t="shared" ref="K261:M261" si="47">(L247-K247)/K247</f>
        <v>0.15384615384615385</v>
      </c>
      <c r="L261" s="405">
        <f t="shared" si="47"/>
        <v>-0.53333333333333333</v>
      </c>
      <c r="M261" s="426">
        <f t="shared" si="47"/>
        <v>0.7142857142857143</v>
      </c>
      <c r="N261" s="406"/>
      <c r="O261" s="406"/>
      <c r="P261" s="406"/>
      <c r="Q261" s="406"/>
      <c r="R261" s="406"/>
      <c r="S261" s="1"/>
    </row>
    <row r="262" spans="1:19">
      <c r="A262" s="4"/>
      <c r="B262" s="4"/>
      <c r="C262" s="186" t="s">
        <v>336</v>
      </c>
      <c r="D262" s="537" t="s">
        <v>659</v>
      </c>
      <c r="E262" s="537" t="s">
        <v>659</v>
      </c>
      <c r="F262" s="537" t="s">
        <v>659</v>
      </c>
      <c r="G262" s="617" t="s">
        <v>659</v>
      </c>
      <c r="H262" s="537" t="s">
        <v>659</v>
      </c>
      <c r="I262" s="537" t="s">
        <v>659</v>
      </c>
      <c r="J262" s="537" t="s">
        <v>659</v>
      </c>
      <c r="K262" s="537" t="s">
        <v>659</v>
      </c>
      <c r="L262" s="523">
        <f>(M248-L248)/L248</f>
        <v>-1</v>
      </c>
      <c r="M262" s="538" t="s">
        <v>659</v>
      </c>
      <c r="N262" s="406"/>
      <c r="O262" s="406"/>
      <c r="P262" s="406"/>
      <c r="Q262" s="406"/>
      <c r="R262" s="406"/>
      <c r="S262" s="1"/>
    </row>
    <row r="263" spans="1:19" ht="15.75" customHeight="1">
      <c r="A263" s="4"/>
      <c r="B263" s="4"/>
      <c r="C263" s="320" t="s">
        <v>7</v>
      </c>
      <c r="D263" s="415">
        <f t="shared" ref="D263:M263" si="48">(E249-D249)/D249</f>
        <v>-0.5</v>
      </c>
      <c r="E263" s="429">
        <f t="shared" si="48"/>
        <v>0</v>
      </c>
      <c r="F263" s="429">
        <f t="shared" si="48"/>
        <v>4</v>
      </c>
      <c r="G263" s="429">
        <f t="shared" si="48"/>
        <v>-0.9</v>
      </c>
      <c r="H263" s="451">
        <f t="shared" si="48"/>
        <v>33</v>
      </c>
      <c r="I263" s="429">
        <f t="shared" si="48"/>
        <v>0.76470588235294112</v>
      </c>
      <c r="J263" s="429">
        <f t="shared" si="48"/>
        <v>-0.93333333333333335</v>
      </c>
      <c r="K263" s="429">
        <f t="shared" si="48"/>
        <v>-0.5</v>
      </c>
      <c r="L263" s="429">
        <f t="shared" si="48"/>
        <v>-0.5</v>
      </c>
      <c r="M263" s="442">
        <f t="shared" si="48"/>
        <v>2</v>
      </c>
      <c r="N263" s="406"/>
      <c r="O263" s="406"/>
      <c r="P263" s="406"/>
      <c r="Q263" s="406"/>
      <c r="R263" s="406"/>
      <c r="S263" s="1"/>
    </row>
    <row r="264" spans="1:19" ht="21.75" customHeight="1">
      <c r="A264" s="4"/>
      <c r="B264" s="4"/>
      <c r="C264" s="310" t="s">
        <v>700</v>
      </c>
      <c r="D264" s="444">
        <f t="shared" ref="D264:M264" si="49">(E250-D250)/D250</f>
        <v>0.18333333333333332</v>
      </c>
      <c r="E264" s="458">
        <f t="shared" si="49"/>
        <v>0.12676056338028169</v>
      </c>
      <c r="F264" s="444">
        <f t="shared" si="49"/>
        <v>0.125</v>
      </c>
      <c r="G264" s="444">
        <f t="shared" si="49"/>
        <v>0.16666666666666666</v>
      </c>
      <c r="H264" s="444">
        <f t="shared" si="49"/>
        <v>2.8571428571428571E-2</v>
      </c>
      <c r="I264" s="444">
        <f t="shared" si="49"/>
        <v>0.20370370370370369</v>
      </c>
      <c r="J264" s="444">
        <f t="shared" si="49"/>
        <v>-0.2846153846153846</v>
      </c>
      <c r="K264" s="444">
        <f t="shared" si="49"/>
        <v>0.24731182795698925</v>
      </c>
      <c r="L264" s="444">
        <f t="shared" si="49"/>
        <v>-0.19827586206896552</v>
      </c>
      <c r="M264" s="477">
        <f t="shared" si="49"/>
        <v>0.10752688172043011</v>
      </c>
      <c r="N264" s="478"/>
      <c r="O264" s="478"/>
      <c r="P264" s="478"/>
      <c r="Q264" s="478"/>
      <c r="R264" s="478"/>
      <c r="S264" s="1"/>
    </row>
    <row r="265" spans="1:19" ht="14.25" customHeight="1">
      <c r="A265" s="4"/>
      <c r="B265" s="4"/>
      <c r="C265" s="768" t="s">
        <v>401</v>
      </c>
      <c r="D265" s="731"/>
      <c r="E265" s="731"/>
      <c r="F265" s="731"/>
      <c r="G265" s="731"/>
      <c r="H265" s="731"/>
      <c r="I265" s="731"/>
      <c r="J265" s="731"/>
      <c r="K265" s="731"/>
      <c r="L265" s="731"/>
      <c r="M265" s="731"/>
      <c r="N265" s="384"/>
      <c r="O265" s="4"/>
      <c r="P265" s="4"/>
      <c r="Q265" s="4"/>
      <c r="R265" s="4"/>
      <c r="S265" s="4"/>
    </row>
    <row r="266" spans="1:19">
      <c r="A266" s="4"/>
      <c r="B266" s="4"/>
      <c r="C266" s="382" t="s">
        <v>484</v>
      </c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</row>
    <row r="267" spans="1:19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</row>
    <row r="268" spans="1:19" ht="32.25" customHeight="1">
      <c r="A268" s="4"/>
      <c r="B268" s="4"/>
      <c r="C268" s="756" t="s">
        <v>1240</v>
      </c>
      <c r="D268" s="724"/>
      <c r="E268" s="724"/>
      <c r="F268" s="724"/>
      <c r="G268" s="724"/>
      <c r="H268" s="724"/>
      <c r="I268" s="724"/>
      <c r="J268" s="724"/>
      <c r="K268" s="724"/>
      <c r="L268" s="724"/>
      <c r="M268" s="724"/>
      <c r="N268" s="269"/>
      <c r="O268" s="315"/>
      <c r="P268" s="315"/>
      <c r="Q268" s="315"/>
      <c r="R268" s="315"/>
      <c r="S268" s="4"/>
    </row>
    <row r="269" spans="1:19" ht="6" customHeight="1">
      <c r="A269" s="4"/>
      <c r="B269" s="4"/>
      <c r="C269" s="603"/>
      <c r="D269" s="603"/>
      <c r="E269" s="603"/>
      <c r="F269" s="603"/>
      <c r="G269" s="603"/>
      <c r="H269" s="603"/>
      <c r="I269" s="603"/>
      <c r="J269" s="603"/>
      <c r="K269" s="603"/>
      <c r="L269" s="603"/>
      <c r="M269" s="603"/>
      <c r="N269" s="603"/>
      <c r="O269" s="603"/>
      <c r="P269" s="603"/>
      <c r="Q269" s="603"/>
      <c r="R269" s="603"/>
      <c r="S269" s="4"/>
    </row>
    <row r="270" spans="1:19" ht="14.25" customHeight="1">
      <c r="A270" s="4"/>
      <c r="B270" s="4"/>
      <c r="C270" s="752" t="s">
        <v>40</v>
      </c>
      <c r="D270" s="87" t="s">
        <v>41</v>
      </c>
      <c r="E270" s="87" t="s">
        <v>41</v>
      </c>
      <c r="F270" s="87" t="s">
        <v>41</v>
      </c>
      <c r="G270" s="87" t="s">
        <v>41</v>
      </c>
      <c r="H270" s="87" t="s">
        <v>41</v>
      </c>
      <c r="I270" s="87" t="s">
        <v>41</v>
      </c>
      <c r="J270" s="87" t="s">
        <v>41</v>
      </c>
      <c r="K270" s="87" t="s">
        <v>41</v>
      </c>
      <c r="L270" s="87" t="s">
        <v>41</v>
      </c>
      <c r="M270" s="87" t="s">
        <v>41</v>
      </c>
      <c r="N270" s="88" t="s">
        <v>41</v>
      </c>
      <c r="O270" s="89"/>
      <c r="P270" s="89"/>
      <c r="Q270" s="89"/>
      <c r="R270" s="89"/>
      <c r="S270" s="89"/>
    </row>
    <row r="271" spans="1:19" ht="15.75" customHeight="1">
      <c r="A271" s="4"/>
      <c r="B271" s="4"/>
      <c r="C271" s="753"/>
      <c r="D271" s="117">
        <v>2002</v>
      </c>
      <c r="E271" s="117">
        <v>2003</v>
      </c>
      <c r="F271" s="117">
        <v>2004</v>
      </c>
      <c r="G271" s="117">
        <v>2005</v>
      </c>
      <c r="H271" s="117">
        <v>2006</v>
      </c>
      <c r="I271" s="117">
        <v>2007</v>
      </c>
      <c r="J271" s="117">
        <v>2008</v>
      </c>
      <c r="K271" s="117">
        <v>2009</v>
      </c>
      <c r="L271" s="117">
        <v>2010</v>
      </c>
      <c r="M271" s="117">
        <v>2011</v>
      </c>
      <c r="N271" s="118">
        <v>2012</v>
      </c>
      <c r="O271" s="89"/>
      <c r="P271" s="89"/>
      <c r="Q271" s="89"/>
      <c r="R271" s="89"/>
      <c r="S271" s="89"/>
    </row>
    <row r="272" spans="1:19">
      <c r="A272" s="4"/>
      <c r="B272" s="4"/>
      <c r="C272" s="375" t="s">
        <v>326</v>
      </c>
      <c r="D272" s="358">
        <f t="shared" ref="D272:D278" si="50">D27/$D$34</f>
        <v>0.6</v>
      </c>
      <c r="E272" s="380">
        <f t="shared" ref="E272:E278" si="51">E27/$E$34</f>
        <v>0.647887323943662</v>
      </c>
      <c r="F272" s="380">
        <f t="shared" ref="F272:F278" si="52">F27/$F$34</f>
        <v>0.5</v>
      </c>
      <c r="G272" s="380">
        <f t="shared" ref="G272:G278" si="53">G27/$G$34</f>
        <v>0.57777777777777772</v>
      </c>
      <c r="H272" s="380">
        <f t="shared" ref="H272:H278" si="54">H27/$H$34</f>
        <v>0.54285714285714282</v>
      </c>
      <c r="I272" s="380">
        <f t="shared" ref="I272:I278" si="55">I27/$I$34</f>
        <v>0.44444444444444442</v>
      </c>
      <c r="J272" s="380">
        <f t="shared" ref="J272:J278" si="56">J27/$J$34</f>
        <v>0.36153846153846153</v>
      </c>
      <c r="K272" s="380">
        <f t="shared" ref="K272:K278" si="57">K27/$K$34</f>
        <v>5.3763440860215055E-2</v>
      </c>
      <c r="L272" s="380">
        <f t="shared" ref="L272:L278" si="58">L27/$L$34</f>
        <v>4.3103448275862072E-2</v>
      </c>
      <c r="M272" s="380">
        <f t="shared" ref="M272:M278" si="59">M27/$M$34</f>
        <v>6.4516129032258063E-2</v>
      </c>
      <c r="N272" s="389">
        <f t="shared" ref="N272:N278" si="60">N27/$N$34</f>
        <v>9.7087378640776691E-3</v>
      </c>
      <c r="O272" s="486"/>
      <c r="P272" s="486"/>
      <c r="Q272" s="486"/>
      <c r="R272" s="486"/>
      <c r="S272" s="486"/>
    </row>
    <row r="273" spans="1:19">
      <c r="A273" s="4"/>
      <c r="B273" s="4"/>
      <c r="C273" s="186" t="s">
        <v>328</v>
      </c>
      <c r="D273" s="409">
        <f t="shared" si="50"/>
        <v>0.13333333333333333</v>
      </c>
      <c r="E273" s="409">
        <f t="shared" si="51"/>
        <v>9.8591549295774641E-2</v>
      </c>
      <c r="F273" s="409">
        <f t="shared" si="52"/>
        <v>0.27500000000000002</v>
      </c>
      <c r="G273" s="491">
        <f t="shared" si="53"/>
        <v>0.21111111111111111</v>
      </c>
      <c r="H273" s="409">
        <f t="shared" si="54"/>
        <v>0.25714285714285712</v>
      </c>
      <c r="I273" s="409">
        <f t="shared" si="55"/>
        <v>0.12962962962962962</v>
      </c>
      <c r="J273" s="409">
        <f t="shared" si="56"/>
        <v>0.1</v>
      </c>
      <c r="K273" s="409">
        <f t="shared" si="57"/>
        <v>0.17204301075268819</v>
      </c>
      <c r="L273" s="409">
        <f t="shared" si="58"/>
        <v>9.4827586206896547E-2</v>
      </c>
      <c r="M273" s="409">
        <f t="shared" si="59"/>
        <v>0.18279569892473119</v>
      </c>
      <c r="N273" s="413">
        <f t="shared" si="60"/>
        <v>0.24271844660194175</v>
      </c>
      <c r="O273" s="486"/>
      <c r="P273" s="486"/>
      <c r="Q273" s="486"/>
      <c r="R273" s="486"/>
      <c r="S273" s="486"/>
    </row>
    <row r="274" spans="1:19">
      <c r="A274" s="4"/>
      <c r="B274" s="4"/>
      <c r="C274" s="278" t="s">
        <v>330</v>
      </c>
      <c r="D274" s="405">
        <f t="shared" si="50"/>
        <v>0.2</v>
      </c>
      <c r="E274" s="424">
        <f t="shared" si="51"/>
        <v>0.22535211267605634</v>
      </c>
      <c r="F274" s="424">
        <f t="shared" si="52"/>
        <v>0.2</v>
      </c>
      <c r="G274" s="424">
        <f t="shared" si="53"/>
        <v>0.1</v>
      </c>
      <c r="H274" s="424">
        <f t="shared" si="54"/>
        <v>0.19047619047619047</v>
      </c>
      <c r="I274" s="424">
        <f t="shared" si="55"/>
        <v>0.1111111111111111</v>
      </c>
      <c r="J274" s="424">
        <f t="shared" si="56"/>
        <v>7.6923076923076927E-2</v>
      </c>
      <c r="K274" s="424">
        <f t="shared" si="57"/>
        <v>0.18279569892473119</v>
      </c>
      <c r="L274" s="424">
        <f t="shared" si="58"/>
        <v>0.25</v>
      </c>
      <c r="M274" s="424">
        <f t="shared" si="59"/>
        <v>0.23655913978494625</v>
      </c>
      <c r="N274" s="639">
        <f t="shared" si="60"/>
        <v>0.17475728155339806</v>
      </c>
      <c r="O274" s="486"/>
      <c r="P274" s="486"/>
      <c r="Q274" s="486"/>
      <c r="R274" s="486"/>
      <c r="S274" s="486"/>
    </row>
    <row r="275" spans="1:19">
      <c r="A275" s="4"/>
      <c r="B275" s="4"/>
      <c r="C275" s="186" t="s">
        <v>332</v>
      </c>
      <c r="D275" s="409">
        <f t="shared" si="50"/>
        <v>0</v>
      </c>
      <c r="E275" s="409">
        <f t="shared" si="51"/>
        <v>0</v>
      </c>
      <c r="F275" s="409">
        <f t="shared" si="52"/>
        <v>0</v>
      </c>
      <c r="G275" s="491">
        <f t="shared" si="53"/>
        <v>0</v>
      </c>
      <c r="H275" s="409">
        <f t="shared" si="54"/>
        <v>0</v>
      </c>
      <c r="I275" s="409">
        <f t="shared" si="55"/>
        <v>0</v>
      </c>
      <c r="J275" s="409">
        <f t="shared" si="56"/>
        <v>0</v>
      </c>
      <c r="K275" s="409">
        <f t="shared" si="57"/>
        <v>0.40860215053763443</v>
      </c>
      <c r="L275" s="409">
        <f t="shared" si="58"/>
        <v>0.45689655172413796</v>
      </c>
      <c r="M275" s="409">
        <f t="shared" si="59"/>
        <v>0.43010752688172044</v>
      </c>
      <c r="N275" s="413">
        <f t="shared" si="60"/>
        <v>0.42718446601941745</v>
      </c>
      <c r="O275" s="486"/>
      <c r="P275" s="486"/>
      <c r="Q275" s="486"/>
      <c r="R275" s="486"/>
      <c r="S275" s="486"/>
    </row>
    <row r="276" spans="1:19">
      <c r="A276" s="4"/>
      <c r="B276" s="4"/>
      <c r="C276" s="278" t="s">
        <v>333</v>
      </c>
      <c r="D276" s="405">
        <f t="shared" si="50"/>
        <v>0</v>
      </c>
      <c r="E276" s="424">
        <f t="shared" si="51"/>
        <v>0</v>
      </c>
      <c r="F276" s="424">
        <f t="shared" si="52"/>
        <v>0</v>
      </c>
      <c r="G276" s="424">
        <f t="shared" si="53"/>
        <v>0</v>
      </c>
      <c r="H276" s="424">
        <f t="shared" si="54"/>
        <v>0</v>
      </c>
      <c r="I276" s="424">
        <f t="shared" si="55"/>
        <v>0</v>
      </c>
      <c r="J276" s="424">
        <f t="shared" si="56"/>
        <v>0</v>
      </c>
      <c r="K276" s="424">
        <f t="shared" si="57"/>
        <v>0.13978494623655913</v>
      </c>
      <c r="L276" s="424">
        <f t="shared" si="58"/>
        <v>0.12931034482758622</v>
      </c>
      <c r="M276" s="424">
        <f t="shared" si="59"/>
        <v>7.5268817204301078E-2</v>
      </c>
      <c r="N276" s="650">
        <f t="shared" si="60"/>
        <v>0.11650485436893204</v>
      </c>
      <c r="O276" s="486"/>
      <c r="P276" s="486"/>
      <c r="Q276" s="486"/>
      <c r="R276" s="486"/>
      <c r="S276" s="486"/>
    </row>
    <row r="277" spans="1:19">
      <c r="A277" s="4"/>
      <c r="B277" s="4"/>
      <c r="C277" s="186" t="s">
        <v>336</v>
      </c>
      <c r="D277" s="409">
        <f t="shared" si="50"/>
        <v>0</v>
      </c>
      <c r="E277" s="409">
        <f t="shared" si="51"/>
        <v>0</v>
      </c>
      <c r="F277" s="409">
        <f t="shared" si="52"/>
        <v>0</v>
      </c>
      <c r="G277" s="491">
        <f t="shared" si="53"/>
        <v>0</v>
      </c>
      <c r="H277" s="409">
        <f t="shared" si="54"/>
        <v>0</v>
      </c>
      <c r="I277" s="409">
        <f t="shared" si="55"/>
        <v>0</v>
      </c>
      <c r="J277" s="409">
        <f t="shared" si="56"/>
        <v>0</v>
      </c>
      <c r="K277" s="409">
        <f t="shared" si="57"/>
        <v>0</v>
      </c>
      <c r="L277" s="409">
        <f t="shared" si="58"/>
        <v>8.6206896551724137E-3</v>
      </c>
      <c r="M277" s="409">
        <f t="shared" si="59"/>
        <v>0</v>
      </c>
      <c r="N277" s="413">
        <f t="shared" si="60"/>
        <v>0</v>
      </c>
      <c r="O277" s="486"/>
      <c r="P277" s="486"/>
      <c r="Q277" s="486"/>
      <c r="R277" s="486"/>
      <c r="S277" s="486"/>
    </row>
    <row r="278" spans="1:19" ht="15.75" customHeight="1">
      <c r="A278" s="4"/>
      <c r="B278" s="4"/>
      <c r="C278" s="320" t="s">
        <v>7</v>
      </c>
      <c r="D278" s="429">
        <f t="shared" si="50"/>
        <v>6.6666666666666666E-2</v>
      </c>
      <c r="E278" s="596">
        <f t="shared" si="51"/>
        <v>2.8169014084507043E-2</v>
      </c>
      <c r="F278" s="596">
        <f t="shared" si="52"/>
        <v>2.5000000000000001E-2</v>
      </c>
      <c r="G278" s="596">
        <f t="shared" si="53"/>
        <v>0.1111111111111111</v>
      </c>
      <c r="H278" s="596">
        <f t="shared" si="54"/>
        <v>9.5238095238095247E-3</v>
      </c>
      <c r="I278" s="596">
        <f t="shared" si="55"/>
        <v>0.31481481481481483</v>
      </c>
      <c r="J278" s="596">
        <f t="shared" si="56"/>
        <v>0.46153846153846156</v>
      </c>
      <c r="K278" s="596">
        <f t="shared" si="57"/>
        <v>4.3010752688172046E-2</v>
      </c>
      <c r="L278" s="596">
        <f t="shared" si="58"/>
        <v>1.7241379310344827E-2</v>
      </c>
      <c r="M278" s="596">
        <f t="shared" si="59"/>
        <v>1.0752688172043012E-2</v>
      </c>
      <c r="N278" s="460">
        <f t="shared" si="60"/>
        <v>2.9126213592233011E-2</v>
      </c>
      <c r="O278" s="486"/>
      <c r="P278" s="486"/>
      <c r="Q278" s="486"/>
      <c r="R278" s="486"/>
      <c r="S278" s="486"/>
    </row>
    <row r="279" spans="1:19" ht="21.75" customHeight="1">
      <c r="A279" s="4"/>
      <c r="B279" s="4"/>
      <c r="C279" s="310" t="s">
        <v>24</v>
      </c>
      <c r="D279" s="496">
        <f t="shared" ref="D279:N279" si="61">SUM(D272:D278)</f>
        <v>1</v>
      </c>
      <c r="E279" s="497">
        <f t="shared" si="61"/>
        <v>1</v>
      </c>
      <c r="F279" s="496">
        <f t="shared" si="61"/>
        <v>1</v>
      </c>
      <c r="G279" s="496">
        <f t="shared" si="61"/>
        <v>1</v>
      </c>
      <c r="H279" s="496">
        <f t="shared" si="61"/>
        <v>0.99999999999999989</v>
      </c>
      <c r="I279" s="496">
        <f t="shared" si="61"/>
        <v>1</v>
      </c>
      <c r="J279" s="496">
        <f t="shared" si="61"/>
        <v>1</v>
      </c>
      <c r="K279" s="496">
        <f t="shared" si="61"/>
        <v>1</v>
      </c>
      <c r="L279" s="496">
        <f t="shared" si="61"/>
        <v>1</v>
      </c>
      <c r="M279" s="496">
        <f t="shared" si="61"/>
        <v>1.0000000000000002</v>
      </c>
      <c r="N279" s="513">
        <f t="shared" si="61"/>
        <v>1</v>
      </c>
      <c r="O279" s="482"/>
      <c r="P279" s="482"/>
      <c r="Q279" s="482"/>
      <c r="R279" s="482"/>
      <c r="S279" s="482"/>
    </row>
    <row r="280" spans="1:19" ht="15" customHeight="1">
      <c r="A280" s="4"/>
      <c r="B280" s="4"/>
      <c r="C280" s="766" t="s">
        <v>401</v>
      </c>
      <c r="D280" s="731"/>
      <c r="E280" s="731"/>
      <c r="F280" s="731"/>
      <c r="G280" s="731"/>
      <c r="H280" s="731"/>
      <c r="I280" s="731"/>
      <c r="J280" s="731"/>
      <c r="K280" s="731"/>
      <c r="L280" s="731"/>
      <c r="M280" s="731"/>
      <c r="N280" s="384"/>
      <c r="O280" s="4"/>
      <c r="P280" s="4"/>
      <c r="Q280" s="4"/>
      <c r="R280" s="4"/>
      <c r="S280" s="4"/>
    </row>
    <row r="281" spans="1:19">
      <c r="A281" s="4"/>
      <c r="B281" s="4"/>
      <c r="C281" s="382" t="s">
        <v>484</v>
      </c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</row>
    <row r="282" spans="1:19" ht="21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</row>
    <row r="283" spans="1:19" ht="21.75" customHeight="1">
      <c r="A283" s="4"/>
      <c r="B283" s="4"/>
      <c r="C283" s="756" t="s">
        <v>1175</v>
      </c>
      <c r="D283" s="724"/>
      <c r="E283" s="724"/>
      <c r="F283" s="724"/>
      <c r="G283" s="724"/>
      <c r="H283" s="724"/>
      <c r="I283" s="724"/>
      <c r="J283" s="724"/>
      <c r="K283" s="724"/>
      <c r="L283" s="724"/>
      <c r="M283" s="724"/>
      <c r="N283" s="269"/>
      <c r="O283" s="4"/>
      <c r="P283" s="4"/>
      <c r="Q283" s="4"/>
      <c r="R283" s="4"/>
      <c r="S283" s="4"/>
    </row>
    <row r="284" spans="1:19" ht="7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</row>
    <row r="285" spans="1:19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</row>
    <row r="286" spans="1:19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</row>
    <row r="287" spans="1:19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</row>
    <row r="288" spans="1:19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</row>
    <row r="289" spans="1:1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</row>
    <row r="290" spans="1:19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</row>
    <row r="291" spans="1:19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</row>
    <row r="292" spans="1:19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</row>
    <row r="293" spans="1:19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</row>
    <row r="294" spans="1:19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</row>
    <row r="295" spans="1:19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</row>
    <row r="296" spans="1:19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</row>
    <row r="297" spans="1:19">
      <c r="A297" s="4"/>
      <c r="B297" s="4"/>
      <c r="C297" s="382" t="s">
        <v>484</v>
      </c>
      <c r="D297" s="658"/>
      <c r="E297" s="658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</row>
    <row r="298" spans="1:19">
      <c r="A298" s="4"/>
      <c r="B298" s="4"/>
      <c r="C298" s="485"/>
      <c r="D298" s="485"/>
      <c r="E298" s="485"/>
      <c r="F298" s="485"/>
      <c r="G298" s="485"/>
      <c r="H298" s="485"/>
      <c r="I298" s="485"/>
      <c r="J298" s="485"/>
      <c r="K298" s="485"/>
      <c r="L298" s="485"/>
      <c r="M298" s="3"/>
      <c r="N298" s="3"/>
      <c r="O298" s="4"/>
      <c r="P298" s="4"/>
      <c r="Q298" s="4"/>
      <c r="R298" s="4"/>
      <c r="S298" s="4"/>
    </row>
    <row r="299" spans="1:19" ht="18.75" customHeight="1">
      <c r="A299" s="4"/>
      <c r="B299" s="4"/>
      <c r="C299" s="454"/>
      <c r="D299" s="454"/>
      <c r="E299" s="454"/>
      <c r="F299" s="454"/>
      <c r="G299" s="3" t="s">
        <v>3</v>
      </c>
      <c r="H299" s="454"/>
      <c r="I299" s="454"/>
      <c r="J299" s="454"/>
      <c r="K299" s="454"/>
      <c r="L299" s="454"/>
      <c r="M299" s="128"/>
      <c r="N299" s="128"/>
      <c r="O299" s="4"/>
      <c r="P299" s="4"/>
      <c r="Q299" s="4"/>
      <c r="R299" s="4"/>
      <c r="S299" s="4"/>
    </row>
    <row r="300" spans="1:19" ht="21" customHeight="1">
      <c r="A300" s="4"/>
      <c r="B300" s="4"/>
      <c r="C300" s="454"/>
      <c r="D300" s="454"/>
      <c r="E300" s="454"/>
      <c r="F300" s="454"/>
      <c r="G300" s="128" t="s">
        <v>4</v>
      </c>
      <c r="H300" s="454"/>
      <c r="I300" s="454"/>
      <c r="J300" s="454"/>
      <c r="K300" s="454"/>
      <c r="L300" s="454"/>
      <c r="M300" s="128"/>
      <c r="N300" s="128"/>
      <c r="O300" s="4"/>
      <c r="P300" s="4"/>
      <c r="Q300" s="4"/>
      <c r="R300" s="4"/>
      <c r="S300" s="4"/>
    </row>
    <row r="301" spans="1:19">
      <c r="A301" s="4"/>
      <c r="B301" s="4"/>
      <c r="C301" s="4"/>
      <c r="D301" s="4"/>
      <c r="E301" s="4"/>
      <c r="F301" s="4"/>
      <c r="G301" s="128" t="s">
        <v>5</v>
      </c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</row>
    <row r="302" spans="1:19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</row>
    <row r="303" spans="1:19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</row>
    <row r="304" spans="1:19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</row>
    <row r="305" spans="1:19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</row>
    <row r="306" spans="1:19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</row>
    <row r="307" spans="1:19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</row>
    <row r="308" spans="1:19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</row>
    <row r="309" spans="1:1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</row>
    <row r="310" spans="1:19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</row>
    <row r="311" spans="1:19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</row>
    <row r="312" spans="1:19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</row>
    <row r="313" spans="1:19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</row>
    <row r="314" spans="1:19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</row>
    <row r="315" spans="1:19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</row>
    <row r="316" spans="1:19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</row>
    <row r="317" spans="1:19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</row>
    <row r="318" spans="1:19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</row>
    <row r="319" spans="1: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</row>
    <row r="320" spans="1:19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</row>
    <row r="321" spans="1:19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</row>
    <row r="322" spans="1:19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</row>
    <row r="323" spans="1:19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</row>
    <row r="324" spans="1:19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</row>
    <row r="325" spans="1:19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</row>
    <row r="326" spans="1:19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</row>
    <row r="327" spans="1:19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</row>
    <row r="328" spans="1:19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</row>
    <row r="329" spans="1:1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</row>
    <row r="330" spans="1:19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</row>
    <row r="331" spans="1:19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</row>
    <row r="332" spans="1:19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</row>
    <row r="333" spans="1:19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</row>
    <row r="334" spans="1:19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</row>
    <row r="335" spans="1:19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</row>
    <row r="336" spans="1:19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</row>
    <row r="337" spans="1:19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</row>
    <row r="338" spans="1:19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</row>
    <row r="339" spans="1:1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</row>
    <row r="340" spans="1:19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</row>
    <row r="341" spans="1:19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</row>
    <row r="342" spans="1:19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</row>
    <row r="343" spans="1:19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</row>
    <row r="344" spans="1:19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</row>
    <row r="345" spans="1:19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</row>
    <row r="346" spans="1:19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</row>
    <row r="347" spans="1:19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</row>
    <row r="348" spans="1:19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</row>
    <row r="349" spans="1:1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</row>
    <row r="350" spans="1:19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</row>
    <row r="351" spans="1:19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</row>
    <row r="352" spans="1:19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</row>
    <row r="353" spans="1:19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</row>
    <row r="354" spans="1:19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</row>
    <row r="355" spans="1:19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</row>
    <row r="356" spans="1:19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</row>
    <row r="357" spans="1:19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</row>
    <row r="358" spans="1:19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</row>
    <row r="359" spans="1:1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</row>
    <row r="360" spans="1:19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</row>
    <row r="361" spans="1:19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</row>
    <row r="362" spans="1:19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</row>
    <row r="363" spans="1:19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</row>
    <row r="364" spans="1:19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</row>
    <row r="365" spans="1:19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</row>
    <row r="366" spans="1:19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</row>
    <row r="367" spans="1:19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</row>
    <row r="368" spans="1:19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</row>
    <row r="369" spans="1:1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</row>
    <row r="370" spans="1:19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</row>
    <row r="371" spans="1:19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</row>
    <row r="372" spans="1:19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</row>
    <row r="373" spans="1:19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</row>
    <row r="374" spans="1:19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</row>
    <row r="375" spans="1:19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</row>
    <row r="376" spans="1:19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</row>
    <row r="377" spans="1:19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</row>
    <row r="378" spans="1:19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</row>
    <row r="379" spans="1:1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</row>
    <row r="380" spans="1:19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</row>
    <row r="381" spans="1:19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</row>
    <row r="382" spans="1:19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</row>
    <row r="383" spans="1:19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</row>
    <row r="384" spans="1:19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</row>
    <row r="385" spans="1:19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</row>
    <row r="386" spans="1:19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</row>
    <row r="387" spans="1:19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</row>
    <row r="388" spans="1:19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</row>
    <row r="389" spans="1:1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</row>
    <row r="390" spans="1:19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</row>
    <row r="391" spans="1:19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</row>
    <row r="392" spans="1:19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</row>
    <row r="393" spans="1:19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</row>
    <row r="394" spans="1:19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</row>
    <row r="395" spans="1:19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</row>
    <row r="396" spans="1:19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</row>
    <row r="397" spans="1:19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</row>
    <row r="398" spans="1:19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</row>
    <row r="399" spans="1:1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</row>
    <row r="400" spans="1:19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</row>
    <row r="401" spans="1:19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</row>
    <row r="402" spans="1:19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</row>
    <row r="403" spans="1:19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</row>
    <row r="404" spans="1:19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</row>
    <row r="405" spans="1:19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</row>
    <row r="406" spans="1:19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</row>
    <row r="407" spans="1:19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</row>
    <row r="408" spans="1:19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</row>
    <row r="409" spans="1:1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</row>
    <row r="410" spans="1:19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</row>
    <row r="411" spans="1:19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</row>
    <row r="412" spans="1:19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</row>
    <row r="413" spans="1:19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</row>
    <row r="414" spans="1:19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</row>
    <row r="415" spans="1:19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</row>
    <row r="416" spans="1:19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</row>
    <row r="417" spans="1:19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</row>
    <row r="418" spans="1:19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</row>
    <row r="419" spans="1: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</row>
    <row r="420" spans="1:19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</row>
    <row r="421" spans="1:19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</row>
    <row r="422" spans="1:19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</row>
    <row r="423" spans="1:19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</row>
    <row r="424" spans="1:19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</row>
    <row r="425" spans="1:19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</row>
    <row r="426" spans="1:19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</row>
    <row r="427" spans="1:19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</row>
    <row r="428" spans="1:19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</row>
    <row r="429" spans="1:1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</row>
    <row r="430" spans="1:19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</row>
    <row r="431" spans="1:19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</row>
    <row r="432" spans="1:19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</row>
    <row r="433" spans="1:19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</row>
    <row r="434" spans="1:19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</row>
    <row r="435" spans="1:19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</row>
    <row r="436" spans="1:19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</row>
    <row r="437" spans="1:19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</row>
    <row r="438" spans="1:19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</row>
    <row r="439" spans="1:1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</row>
    <row r="440" spans="1:19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</row>
    <row r="441" spans="1:19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</row>
    <row r="442" spans="1:19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</row>
    <row r="443" spans="1:19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</row>
    <row r="444" spans="1:19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</row>
    <row r="445" spans="1:19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</row>
    <row r="446" spans="1:19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</row>
    <row r="447" spans="1:19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</row>
    <row r="448" spans="1:19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</row>
    <row r="449" spans="1:1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</row>
    <row r="450" spans="1:19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</row>
    <row r="451" spans="1:19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</row>
    <row r="452" spans="1:19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</row>
    <row r="453" spans="1:19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</row>
    <row r="454" spans="1:19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</row>
    <row r="455" spans="1:19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</row>
    <row r="456" spans="1:19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</row>
    <row r="457" spans="1:19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</row>
    <row r="458" spans="1:19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</row>
    <row r="459" spans="1:1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</row>
    <row r="460" spans="1:19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</row>
    <row r="461" spans="1:19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</row>
    <row r="462" spans="1:19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</row>
    <row r="463" spans="1:19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</row>
    <row r="464" spans="1:19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</row>
    <row r="465" spans="1:19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</row>
    <row r="466" spans="1:19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</row>
    <row r="467" spans="1:19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</row>
    <row r="468" spans="1:19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</row>
    <row r="469" spans="1:1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</row>
    <row r="470" spans="1:19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</row>
    <row r="471" spans="1:19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</row>
    <row r="472" spans="1:19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</row>
    <row r="473" spans="1:19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</row>
    <row r="474" spans="1:19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</row>
    <row r="475" spans="1:19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</row>
    <row r="476" spans="1:19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</row>
    <row r="477" spans="1:19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</row>
    <row r="478" spans="1:19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</row>
    <row r="479" spans="1:1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</row>
    <row r="480" spans="1:19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</row>
    <row r="481" spans="1:19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</row>
    <row r="482" spans="1:19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</row>
    <row r="483" spans="1:19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</row>
    <row r="484" spans="1:19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</row>
    <row r="485" spans="1:19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</row>
    <row r="486" spans="1:19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</row>
    <row r="487" spans="1:19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</row>
    <row r="488" spans="1:19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</row>
    <row r="489" spans="1:1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</row>
    <row r="490" spans="1:19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</row>
    <row r="491" spans="1:19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</row>
    <row r="492" spans="1:19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</row>
    <row r="493" spans="1:19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</row>
    <row r="494" spans="1:19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</row>
    <row r="495" spans="1:19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</row>
    <row r="496" spans="1:19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</row>
    <row r="497" spans="1:19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</row>
    <row r="498" spans="1:19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</row>
    <row r="499" spans="1:1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</row>
    <row r="500" spans="1:19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</row>
    <row r="501" spans="1:19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</row>
    <row r="502" spans="1:19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</row>
    <row r="503" spans="1:19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</row>
    <row r="504" spans="1:19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</row>
    <row r="505" spans="1:19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</row>
    <row r="506" spans="1:19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</row>
    <row r="507" spans="1:19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</row>
    <row r="508" spans="1:19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</row>
    <row r="509" spans="1:1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</row>
    <row r="510" spans="1:19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</row>
    <row r="511" spans="1:19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</row>
    <row r="512" spans="1:19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</row>
    <row r="513" spans="1:19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</row>
    <row r="514" spans="1:19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</row>
    <row r="515" spans="1:19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</row>
    <row r="516" spans="1:19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</row>
    <row r="517" spans="1:19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</row>
    <row r="518" spans="1:19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</row>
    <row r="519" spans="1: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</row>
    <row r="520" spans="1:19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</row>
    <row r="521" spans="1:19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</row>
    <row r="522" spans="1:19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</row>
    <row r="523" spans="1:19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</row>
    <row r="524" spans="1:19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</row>
    <row r="525" spans="1:19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</row>
    <row r="526" spans="1:19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</row>
    <row r="527" spans="1:19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</row>
    <row r="528" spans="1:19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</row>
    <row r="529" spans="1:1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</row>
    <row r="530" spans="1:19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</row>
    <row r="531" spans="1:19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</row>
    <row r="532" spans="1:19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</row>
    <row r="533" spans="1:19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</row>
    <row r="534" spans="1:19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</row>
    <row r="535" spans="1:19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</row>
    <row r="536" spans="1:19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</row>
    <row r="537" spans="1:19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</row>
    <row r="538" spans="1:19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</row>
    <row r="539" spans="1:1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</row>
    <row r="540" spans="1:19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</row>
    <row r="541" spans="1:19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</row>
    <row r="542" spans="1:19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</row>
    <row r="543" spans="1:19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</row>
    <row r="544" spans="1:19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</row>
    <row r="545" spans="1:19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</row>
    <row r="546" spans="1:19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</row>
    <row r="547" spans="1:19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</row>
    <row r="548" spans="1:19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</row>
    <row r="549" spans="1:1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</row>
    <row r="550" spans="1:19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</row>
    <row r="551" spans="1:19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</row>
    <row r="552" spans="1:19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</row>
    <row r="553" spans="1:19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</row>
    <row r="554" spans="1:19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</row>
    <row r="555" spans="1:19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</row>
    <row r="556" spans="1:19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</row>
    <row r="557" spans="1:19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</row>
    <row r="558" spans="1:19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</row>
    <row r="559" spans="1:1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</row>
    <row r="560" spans="1:19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</row>
    <row r="561" spans="1:19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</row>
    <row r="562" spans="1:19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</row>
    <row r="563" spans="1:19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</row>
    <row r="564" spans="1:19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</row>
    <row r="565" spans="1:19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</row>
    <row r="566" spans="1:19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</row>
    <row r="567" spans="1:19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</row>
    <row r="568" spans="1:19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</row>
    <row r="569" spans="1:1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</row>
    <row r="570" spans="1:19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</row>
    <row r="571" spans="1:19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</row>
    <row r="572" spans="1:19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</row>
    <row r="573" spans="1:19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</row>
    <row r="574" spans="1:19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</row>
    <row r="575" spans="1:19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</row>
    <row r="576" spans="1:19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</row>
    <row r="577" spans="1:19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</row>
    <row r="578" spans="1:19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</row>
    <row r="579" spans="1:1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</row>
    <row r="580" spans="1:19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</row>
    <row r="581" spans="1:19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</row>
    <row r="582" spans="1:19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</row>
    <row r="583" spans="1:19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</row>
    <row r="584" spans="1:19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</row>
    <row r="585" spans="1:19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</row>
    <row r="586" spans="1:19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</row>
    <row r="587" spans="1:19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</row>
    <row r="588" spans="1:19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</row>
    <row r="589" spans="1:1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</row>
    <row r="590" spans="1:19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</row>
    <row r="591" spans="1:19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</row>
    <row r="592" spans="1:19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</row>
    <row r="593" spans="1:19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</row>
    <row r="594" spans="1:19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</row>
    <row r="595" spans="1:19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</row>
    <row r="596" spans="1:19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</row>
    <row r="597" spans="1:19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</row>
    <row r="598" spans="1:19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</row>
    <row r="599" spans="1:1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</row>
    <row r="600" spans="1:19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</row>
    <row r="601" spans="1:19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</row>
    <row r="602" spans="1:19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</row>
    <row r="603" spans="1:19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</row>
    <row r="604" spans="1:19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</row>
    <row r="605" spans="1:19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</row>
    <row r="606" spans="1:19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</row>
    <row r="607" spans="1:19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</row>
    <row r="608" spans="1:19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</row>
    <row r="609" spans="1:1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</row>
    <row r="610" spans="1:19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</row>
    <row r="611" spans="1:19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</row>
    <row r="612" spans="1:19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</row>
    <row r="613" spans="1:19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</row>
    <row r="614" spans="1:19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</row>
    <row r="615" spans="1:19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</row>
    <row r="616" spans="1:19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</row>
    <row r="617" spans="1:19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</row>
    <row r="618" spans="1:19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</row>
    <row r="619" spans="1: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</row>
    <row r="620" spans="1:19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</row>
    <row r="621" spans="1:19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</row>
    <row r="622" spans="1:19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</row>
    <row r="623" spans="1:19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</row>
    <row r="624" spans="1:19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</row>
    <row r="625" spans="1:19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</row>
    <row r="626" spans="1:19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</row>
    <row r="627" spans="1:19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</row>
    <row r="628" spans="1:19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</row>
    <row r="629" spans="1:1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</row>
    <row r="630" spans="1:19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</row>
    <row r="631" spans="1:19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</row>
    <row r="632" spans="1:19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</row>
    <row r="633" spans="1:19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</row>
    <row r="634" spans="1:19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</row>
    <row r="635" spans="1:19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</row>
    <row r="636" spans="1:19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</row>
    <row r="637" spans="1:19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</row>
    <row r="638" spans="1:19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</row>
    <row r="639" spans="1:1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</row>
    <row r="640" spans="1:19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</row>
    <row r="641" spans="1:19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</row>
    <row r="642" spans="1:19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</row>
    <row r="643" spans="1:19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</row>
    <row r="644" spans="1:19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</row>
    <row r="645" spans="1:19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</row>
    <row r="646" spans="1:19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</row>
    <row r="647" spans="1:19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</row>
    <row r="648" spans="1:19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</row>
    <row r="649" spans="1:1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</row>
    <row r="650" spans="1:19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</row>
    <row r="651" spans="1:19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</row>
    <row r="652" spans="1:19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</row>
    <row r="653" spans="1:19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</row>
    <row r="654" spans="1:19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</row>
    <row r="655" spans="1:19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</row>
    <row r="656" spans="1:19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</row>
    <row r="657" spans="1:19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</row>
    <row r="658" spans="1:19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</row>
    <row r="659" spans="1:1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</row>
    <row r="660" spans="1:19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</row>
    <row r="661" spans="1:19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</row>
    <row r="662" spans="1:19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</row>
    <row r="663" spans="1:19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</row>
    <row r="664" spans="1:19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</row>
    <row r="665" spans="1:19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</row>
    <row r="666" spans="1:19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</row>
    <row r="667" spans="1:19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</row>
    <row r="668" spans="1:19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</row>
    <row r="669" spans="1:1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</row>
    <row r="670" spans="1:19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</row>
    <row r="671" spans="1:19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</row>
    <row r="672" spans="1:19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</row>
    <row r="673" spans="1:19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</row>
    <row r="674" spans="1:19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</row>
    <row r="675" spans="1:19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</row>
    <row r="676" spans="1:19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</row>
    <row r="677" spans="1:19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</row>
    <row r="678" spans="1:19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</row>
    <row r="679" spans="1:1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</row>
    <row r="680" spans="1:19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</row>
    <row r="681" spans="1:19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</row>
    <row r="682" spans="1:19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</row>
    <row r="683" spans="1:19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</row>
    <row r="684" spans="1:19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</row>
    <row r="685" spans="1:19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</row>
    <row r="686" spans="1:19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</row>
    <row r="687" spans="1:19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</row>
    <row r="688" spans="1:19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</row>
    <row r="689" spans="1:1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</row>
    <row r="690" spans="1:19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</row>
    <row r="691" spans="1:19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</row>
    <row r="692" spans="1:19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</row>
    <row r="693" spans="1:19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</row>
    <row r="694" spans="1:19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</row>
    <row r="695" spans="1:19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</row>
    <row r="696" spans="1:19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</row>
    <row r="697" spans="1:19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</row>
    <row r="698" spans="1:19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</row>
    <row r="699" spans="1:1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</row>
    <row r="700" spans="1:19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</row>
    <row r="701" spans="1:19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</row>
    <row r="702" spans="1:19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</row>
    <row r="703" spans="1:19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</row>
    <row r="704" spans="1:19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</row>
    <row r="705" spans="1:19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</row>
    <row r="706" spans="1:19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</row>
    <row r="707" spans="1:19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</row>
    <row r="708" spans="1:19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</row>
    <row r="709" spans="1:1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</row>
    <row r="710" spans="1:19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</row>
    <row r="711" spans="1:19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</row>
    <row r="712" spans="1:19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</row>
    <row r="713" spans="1:19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</row>
    <row r="714" spans="1:19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</row>
    <row r="715" spans="1:19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</row>
    <row r="716" spans="1:19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</row>
    <row r="717" spans="1:19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</row>
    <row r="718" spans="1:19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</row>
    <row r="719" spans="1: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</row>
    <row r="720" spans="1:19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</row>
    <row r="721" spans="1:19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</row>
    <row r="722" spans="1:19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</row>
    <row r="723" spans="1:19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</row>
    <row r="724" spans="1:19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</row>
    <row r="725" spans="1:19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</row>
    <row r="726" spans="1:19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</row>
    <row r="727" spans="1:19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</row>
    <row r="728" spans="1:19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</row>
    <row r="729" spans="1:1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</row>
    <row r="730" spans="1:19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</row>
    <row r="731" spans="1:19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</row>
    <row r="732" spans="1:19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</row>
    <row r="733" spans="1:19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</row>
    <row r="734" spans="1:19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</row>
    <row r="735" spans="1:19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</row>
    <row r="736" spans="1:19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</row>
    <row r="737" spans="1:19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</row>
    <row r="738" spans="1:19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</row>
    <row r="739" spans="1:1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</row>
    <row r="740" spans="1:19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</row>
    <row r="741" spans="1:19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</row>
    <row r="742" spans="1:19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</row>
    <row r="743" spans="1:19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</row>
    <row r="744" spans="1:19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</row>
    <row r="745" spans="1:19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</row>
    <row r="746" spans="1:19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</row>
    <row r="747" spans="1:19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</row>
    <row r="748" spans="1:19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</row>
    <row r="749" spans="1:1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</row>
    <row r="750" spans="1:19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</row>
    <row r="751" spans="1:19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</row>
    <row r="752" spans="1:19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</row>
    <row r="753" spans="1:19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</row>
    <row r="754" spans="1:19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</row>
    <row r="755" spans="1:19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</row>
    <row r="756" spans="1:19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</row>
    <row r="757" spans="1:19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</row>
    <row r="758" spans="1:19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</row>
    <row r="759" spans="1:1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</row>
    <row r="760" spans="1:19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</row>
    <row r="761" spans="1:19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</row>
    <row r="762" spans="1:19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</row>
    <row r="763" spans="1:19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</row>
    <row r="764" spans="1:19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</row>
    <row r="765" spans="1:19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</row>
    <row r="766" spans="1:19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</row>
    <row r="767" spans="1:19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</row>
    <row r="768" spans="1:19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</row>
    <row r="769" spans="1:1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</row>
    <row r="770" spans="1:19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</row>
    <row r="771" spans="1:19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</row>
    <row r="772" spans="1:19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</row>
    <row r="773" spans="1:19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</row>
    <row r="774" spans="1:19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</row>
    <row r="775" spans="1:19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</row>
    <row r="776" spans="1:19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</row>
    <row r="777" spans="1:19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</row>
    <row r="778" spans="1:19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</row>
    <row r="779" spans="1:1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</row>
    <row r="780" spans="1:19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</row>
    <row r="781" spans="1:19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</row>
    <row r="782" spans="1:19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</row>
    <row r="783" spans="1:19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</row>
    <row r="784" spans="1:19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</row>
    <row r="785" spans="1:19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</row>
    <row r="786" spans="1:19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</row>
    <row r="787" spans="1:19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</row>
    <row r="788" spans="1:19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</row>
    <row r="789" spans="1:1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</row>
    <row r="790" spans="1:19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</row>
    <row r="791" spans="1:19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</row>
    <row r="792" spans="1:19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</row>
    <row r="793" spans="1:19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</row>
    <row r="794" spans="1:19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</row>
    <row r="795" spans="1:19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</row>
    <row r="796" spans="1:19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</row>
    <row r="797" spans="1:19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</row>
    <row r="798" spans="1:19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</row>
    <row r="799" spans="1:1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</row>
    <row r="800" spans="1:19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</row>
    <row r="801" spans="1:19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</row>
    <row r="802" spans="1:19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</row>
    <row r="803" spans="1:19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</row>
    <row r="804" spans="1:19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</row>
    <row r="805" spans="1:19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</row>
    <row r="806" spans="1:19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</row>
    <row r="807" spans="1:19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</row>
    <row r="808" spans="1:19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</row>
    <row r="809" spans="1:1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</row>
    <row r="810" spans="1:19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</row>
    <row r="811" spans="1:19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</row>
    <row r="812" spans="1:19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</row>
    <row r="813" spans="1:19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</row>
    <row r="814" spans="1:19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</row>
    <row r="815" spans="1:19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</row>
    <row r="816" spans="1:19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</row>
    <row r="817" spans="1:19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</row>
    <row r="818" spans="1:19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</row>
    <row r="819" spans="1: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</row>
    <row r="820" spans="1:19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</row>
    <row r="821" spans="1:19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</row>
    <row r="822" spans="1:19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</row>
    <row r="823" spans="1:19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</row>
    <row r="824" spans="1:19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</row>
    <row r="825" spans="1:19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</row>
    <row r="826" spans="1:19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</row>
    <row r="827" spans="1:19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</row>
    <row r="828" spans="1:19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</row>
    <row r="829" spans="1:1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</row>
    <row r="830" spans="1:19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</row>
    <row r="831" spans="1:19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</row>
    <row r="832" spans="1:19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</row>
    <row r="833" spans="1:19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</row>
    <row r="834" spans="1:19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</row>
    <row r="835" spans="1:19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</row>
    <row r="836" spans="1:19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</row>
    <row r="837" spans="1:19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</row>
    <row r="838" spans="1:19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</row>
    <row r="839" spans="1:1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</row>
    <row r="840" spans="1:19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</row>
    <row r="841" spans="1:19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</row>
    <row r="842" spans="1:19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</row>
    <row r="843" spans="1:19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</row>
    <row r="844" spans="1:19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</row>
    <row r="845" spans="1:19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</row>
    <row r="846" spans="1:19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</row>
    <row r="847" spans="1:19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</row>
    <row r="848" spans="1:19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</row>
    <row r="849" spans="1:1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</row>
    <row r="850" spans="1:19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</row>
    <row r="851" spans="1:19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</row>
    <row r="852" spans="1:19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</row>
    <row r="853" spans="1:19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</row>
    <row r="854" spans="1:19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</row>
    <row r="855" spans="1:19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</row>
    <row r="856" spans="1:19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</row>
    <row r="857" spans="1:19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</row>
    <row r="858" spans="1:19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</row>
    <row r="859" spans="1:1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</row>
    <row r="860" spans="1:19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</row>
    <row r="861" spans="1:19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</row>
    <row r="862" spans="1:19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</row>
    <row r="863" spans="1:19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</row>
    <row r="864" spans="1:19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</row>
    <row r="865" spans="1:19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</row>
    <row r="866" spans="1:19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</row>
    <row r="867" spans="1:19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</row>
    <row r="868" spans="1:19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</row>
    <row r="869" spans="1:1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</row>
    <row r="870" spans="1:19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</row>
    <row r="871" spans="1:19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</row>
    <row r="872" spans="1:19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</row>
    <row r="873" spans="1:19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</row>
    <row r="874" spans="1:19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</row>
    <row r="875" spans="1:19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</row>
    <row r="876" spans="1:19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</row>
    <row r="877" spans="1:19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</row>
    <row r="878" spans="1:19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</row>
    <row r="879" spans="1:1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</row>
    <row r="880" spans="1:19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</row>
    <row r="881" spans="1:19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</row>
    <row r="882" spans="1:19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</row>
    <row r="883" spans="1:19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</row>
    <row r="884" spans="1:19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</row>
    <row r="885" spans="1:19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</row>
    <row r="886" spans="1:19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</row>
    <row r="887" spans="1:19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</row>
    <row r="888" spans="1:19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</row>
    <row r="889" spans="1:1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</row>
    <row r="890" spans="1:19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</row>
    <row r="891" spans="1:19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</row>
    <row r="892" spans="1:19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</row>
    <row r="893" spans="1:19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</row>
    <row r="894" spans="1:19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</row>
    <row r="895" spans="1:19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</row>
    <row r="896" spans="1:19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</row>
    <row r="897" spans="1:19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</row>
    <row r="898" spans="1:19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</row>
    <row r="899" spans="1:1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</row>
    <row r="900" spans="1:19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</row>
    <row r="901" spans="1:19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</row>
    <row r="902" spans="1:19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</row>
    <row r="903" spans="1:19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</row>
    <row r="904" spans="1:19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</row>
    <row r="905" spans="1:19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</row>
    <row r="906" spans="1:19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</row>
    <row r="907" spans="1:19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</row>
    <row r="908" spans="1:19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</row>
    <row r="909" spans="1:1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</row>
    <row r="910" spans="1:19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</row>
    <row r="911" spans="1:19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</row>
    <row r="912" spans="1:19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</row>
    <row r="913" spans="1:19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</row>
    <row r="914" spans="1:19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</row>
    <row r="915" spans="1:19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</row>
    <row r="916" spans="1:19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</row>
    <row r="917" spans="1:19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</row>
    <row r="918" spans="1:19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</row>
    <row r="919" spans="1: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</row>
    <row r="920" spans="1:19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</row>
    <row r="921" spans="1:19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</row>
    <row r="922" spans="1:19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</row>
    <row r="923" spans="1:19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</row>
    <row r="924" spans="1:19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</row>
    <row r="925" spans="1:19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</row>
    <row r="926" spans="1:19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</row>
    <row r="927" spans="1:19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</row>
    <row r="928" spans="1:19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</row>
    <row r="929" spans="1:1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</row>
    <row r="930" spans="1:19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</row>
    <row r="931" spans="1:19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</row>
    <row r="932" spans="1:19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</row>
    <row r="933" spans="1:19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</row>
    <row r="934" spans="1:19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</row>
    <row r="935" spans="1:19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</row>
    <row r="936" spans="1:19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</row>
    <row r="937" spans="1:19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</row>
    <row r="938" spans="1:19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</row>
    <row r="939" spans="1:1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</row>
    <row r="940" spans="1:19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</row>
    <row r="941" spans="1:19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</row>
    <row r="942" spans="1:19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</row>
    <row r="943" spans="1:19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</row>
    <row r="944" spans="1:19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</row>
    <row r="945" spans="1:19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</row>
    <row r="946" spans="1:19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</row>
    <row r="947" spans="1:19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</row>
    <row r="948" spans="1:19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</row>
    <row r="949" spans="1:1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</row>
    <row r="950" spans="1:19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</row>
    <row r="951" spans="1:19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</row>
    <row r="952" spans="1:19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</row>
    <row r="953" spans="1:19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</row>
    <row r="954" spans="1:19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</row>
    <row r="955" spans="1:19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</row>
    <row r="956" spans="1:19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</row>
    <row r="957" spans="1:19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</row>
    <row r="958" spans="1:19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</row>
    <row r="959" spans="1:1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</row>
    <row r="960" spans="1:19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</row>
    <row r="961" spans="1:19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</row>
    <row r="962" spans="1:19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</row>
    <row r="963" spans="1:19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</row>
    <row r="964" spans="1:19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</row>
    <row r="965" spans="1:19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</row>
    <row r="966" spans="1:19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</row>
    <row r="967" spans="1:19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</row>
    <row r="968" spans="1:19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</row>
    <row r="969" spans="1:1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</row>
    <row r="970" spans="1:19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</row>
    <row r="971" spans="1:19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</row>
    <row r="972" spans="1:19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</row>
    <row r="973" spans="1:19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</row>
    <row r="974" spans="1:19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</row>
    <row r="975" spans="1:19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</row>
    <row r="976" spans="1:19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</row>
    <row r="977" spans="1:19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</row>
    <row r="978" spans="1:19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</row>
    <row r="979" spans="1:1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</row>
    <row r="980" spans="1:19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</row>
    <row r="981" spans="1:19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</row>
    <row r="982" spans="1:19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</row>
    <row r="983" spans="1:19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</row>
    <row r="984" spans="1:19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</row>
    <row r="985" spans="1:19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</row>
    <row r="986" spans="1:19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</row>
    <row r="987" spans="1:19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</row>
    <row r="988" spans="1:19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</row>
    <row r="989" spans="1:1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</row>
    <row r="990" spans="1:19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</row>
    <row r="991" spans="1:19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</row>
    <row r="992" spans="1:19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</row>
    <row r="993" spans="1:19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</row>
    <row r="994" spans="1:19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</row>
    <row r="995" spans="1:19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</row>
    <row r="996" spans="1:19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</row>
    <row r="997" spans="1:19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</row>
    <row r="998" spans="1:19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</row>
    <row r="999" spans="1:1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</row>
    <row r="1000" spans="1:19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</row>
  </sheetData>
  <mergeCells count="42">
    <mergeCell ref="C4:N4"/>
    <mergeCell ref="C5:N5"/>
    <mergeCell ref="C6:N6"/>
    <mergeCell ref="C11:C12"/>
    <mergeCell ref="C195:M195"/>
    <mergeCell ref="C208:M208"/>
    <mergeCell ref="C35:M35"/>
    <mergeCell ref="C39:N39"/>
    <mergeCell ref="C7:K7"/>
    <mergeCell ref="C8:N8"/>
    <mergeCell ref="C9:N9"/>
    <mergeCell ref="C222:M222"/>
    <mergeCell ref="C268:M268"/>
    <mergeCell ref="C265:M265"/>
    <mergeCell ref="C283:M283"/>
    <mergeCell ref="C280:M280"/>
    <mergeCell ref="C270:C271"/>
    <mergeCell ref="C241:C242"/>
    <mergeCell ref="C51:N51"/>
    <mergeCell ref="C251:M251"/>
    <mergeCell ref="C254:M254"/>
    <mergeCell ref="C144:M144"/>
    <mergeCell ref="C157:M157"/>
    <mergeCell ref="C169:M169"/>
    <mergeCell ref="C182:M182"/>
    <mergeCell ref="C141:M141"/>
    <mergeCell ref="C131:C132"/>
    <mergeCell ref="C126:M126"/>
    <mergeCell ref="C129:N129"/>
    <mergeCell ref="C111:M111"/>
    <mergeCell ref="C115:N115"/>
    <mergeCell ref="C101:C102"/>
    <mergeCell ref="C99:N99"/>
    <mergeCell ref="C239:M239"/>
    <mergeCell ref="C74:C75"/>
    <mergeCell ref="C53:C54"/>
    <mergeCell ref="C80:M80"/>
    <mergeCell ref="C83:N83"/>
    <mergeCell ref="C62:N62"/>
    <mergeCell ref="C59:M59"/>
    <mergeCell ref="C69:M69"/>
    <mergeCell ref="C72:N7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T1000"/>
  <sheetViews>
    <sheetView showGridLines="0" workbookViewId="0"/>
  </sheetViews>
  <sheetFormatPr baseColWidth="10" defaultColWidth="15.140625" defaultRowHeight="15" customHeight="1"/>
  <cols>
    <col min="1" max="1" width="16.28515625" customWidth="1"/>
    <col min="2" max="2" width="13.42578125" customWidth="1"/>
    <col min="3" max="3" width="17.42578125" customWidth="1"/>
    <col min="4" max="4" width="5.5703125" customWidth="1"/>
    <col min="5" max="6" width="5.42578125" customWidth="1"/>
    <col min="7" max="7" width="5.7109375" customWidth="1"/>
    <col min="8" max="10" width="5.85546875" customWidth="1"/>
    <col min="11" max="11" width="5.5703125" customWidth="1"/>
    <col min="12" max="14" width="5.42578125" customWidth="1"/>
    <col min="15" max="16" width="3.42578125" customWidth="1"/>
    <col min="17" max="19" width="8.5703125" customWidth="1"/>
    <col min="20" max="26" width="7.5703125" customWidth="1"/>
  </cols>
  <sheetData>
    <row r="1" spans="1:19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19" ht="15.7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1:19" ht="15.75" customHeight="1">
      <c r="A3" s="4"/>
      <c r="B3" s="4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1"/>
      <c r="O3" s="4"/>
      <c r="P3" s="4"/>
      <c r="Q3" s="4"/>
      <c r="R3" s="4"/>
      <c r="S3" s="4"/>
    </row>
    <row r="4" spans="1:19" ht="15.75" customHeight="1">
      <c r="A4" s="4"/>
      <c r="B4" s="4"/>
      <c r="C4" s="772" t="s">
        <v>0</v>
      </c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45"/>
      <c r="O4" s="4"/>
      <c r="P4" s="4"/>
      <c r="Q4" s="4"/>
      <c r="R4" s="4"/>
      <c r="S4" s="4"/>
    </row>
    <row r="5" spans="1:19" ht="15.75" customHeight="1">
      <c r="A5" s="4"/>
      <c r="B5" s="4"/>
      <c r="C5" s="772" t="s">
        <v>1</v>
      </c>
      <c r="D5" s="724"/>
      <c r="E5" s="724"/>
      <c r="F5" s="724"/>
      <c r="G5" s="724"/>
      <c r="H5" s="724"/>
      <c r="I5" s="724"/>
      <c r="J5" s="724"/>
      <c r="K5" s="724"/>
      <c r="L5" s="724"/>
      <c r="M5" s="724"/>
      <c r="N5" s="745"/>
      <c r="O5" s="4"/>
      <c r="P5" s="4"/>
      <c r="Q5" s="4"/>
      <c r="R5" s="4"/>
      <c r="S5" s="4"/>
    </row>
    <row r="6" spans="1:19" ht="14.25" customHeight="1">
      <c r="A6" s="4"/>
      <c r="B6" s="4"/>
      <c r="C6" s="772" t="s">
        <v>2</v>
      </c>
      <c r="D6" s="724"/>
      <c r="E6" s="724"/>
      <c r="F6" s="724"/>
      <c r="G6" s="724"/>
      <c r="H6" s="724"/>
      <c r="I6" s="724"/>
      <c r="J6" s="724"/>
      <c r="K6" s="724"/>
      <c r="L6" s="724"/>
      <c r="M6" s="724"/>
      <c r="N6" s="745"/>
      <c r="O6" s="4"/>
      <c r="P6" s="4"/>
      <c r="Q6" s="4"/>
      <c r="R6" s="4"/>
      <c r="S6" s="4"/>
    </row>
    <row r="7" spans="1:19" ht="14.25" customHeight="1">
      <c r="A7" s="4"/>
      <c r="B7" s="4"/>
      <c r="C7" s="764"/>
      <c r="D7" s="724"/>
      <c r="E7" s="724"/>
      <c r="F7" s="724"/>
      <c r="G7" s="724"/>
      <c r="H7" s="724"/>
      <c r="I7" s="724"/>
      <c r="J7" s="724"/>
      <c r="K7" s="724"/>
      <c r="L7" s="59"/>
      <c r="M7" s="59"/>
      <c r="N7" s="60"/>
      <c r="O7" s="4"/>
      <c r="P7" s="4"/>
      <c r="Q7" s="4"/>
      <c r="R7" s="4"/>
      <c r="S7" s="4"/>
    </row>
    <row r="8" spans="1:19" ht="18" customHeight="1">
      <c r="A8" s="4"/>
      <c r="B8" s="4"/>
      <c r="C8" s="772" t="s">
        <v>44</v>
      </c>
      <c r="D8" s="724"/>
      <c r="E8" s="724"/>
      <c r="F8" s="724"/>
      <c r="G8" s="724"/>
      <c r="H8" s="724"/>
      <c r="I8" s="724"/>
      <c r="J8" s="724"/>
      <c r="K8" s="724"/>
      <c r="L8" s="724"/>
      <c r="M8" s="724"/>
      <c r="N8" s="745"/>
      <c r="O8" s="4"/>
      <c r="P8" s="4"/>
      <c r="Q8" s="4"/>
      <c r="R8" s="4"/>
      <c r="S8" s="4"/>
    </row>
    <row r="9" spans="1:19" ht="25.5" customHeight="1">
      <c r="A9" s="4"/>
      <c r="B9" s="4"/>
      <c r="C9" s="765" t="s">
        <v>46</v>
      </c>
      <c r="D9" s="748"/>
      <c r="E9" s="748"/>
      <c r="F9" s="748"/>
      <c r="G9" s="748"/>
      <c r="H9" s="748"/>
      <c r="I9" s="748"/>
      <c r="J9" s="748"/>
      <c r="K9" s="748"/>
      <c r="L9" s="748"/>
      <c r="M9" s="748"/>
      <c r="N9" s="749"/>
      <c r="O9" s="4"/>
      <c r="P9" s="4"/>
      <c r="Q9" s="4"/>
      <c r="R9" s="4"/>
      <c r="S9" s="4"/>
    </row>
    <row r="10" spans="1:19" ht="5.2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</row>
    <row r="11" spans="1:19" ht="15" customHeight="1">
      <c r="A11" s="4"/>
      <c r="B11" s="4"/>
      <c r="C11" s="752" t="s">
        <v>40</v>
      </c>
      <c r="D11" s="87" t="s">
        <v>41</v>
      </c>
      <c r="E11" s="87" t="s">
        <v>41</v>
      </c>
      <c r="F11" s="87" t="s">
        <v>41</v>
      </c>
      <c r="G11" s="87" t="s">
        <v>41</v>
      </c>
      <c r="H11" s="87" t="s">
        <v>41</v>
      </c>
      <c r="I11" s="87" t="s">
        <v>41</v>
      </c>
      <c r="J11" s="87" t="s">
        <v>41</v>
      </c>
      <c r="K11" s="87" t="s">
        <v>41</v>
      </c>
      <c r="L11" s="87" t="s">
        <v>41</v>
      </c>
      <c r="M11" s="87" t="s">
        <v>41</v>
      </c>
      <c r="N11" s="88" t="s">
        <v>41</v>
      </c>
      <c r="O11" s="115"/>
      <c r="P11" s="115"/>
      <c r="Q11" s="115"/>
      <c r="R11" s="115"/>
      <c r="S11" s="115"/>
    </row>
    <row r="12" spans="1:19" ht="16.5" customHeight="1">
      <c r="A12" s="4"/>
      <c r="B12" s="3" t="s">
        <v>3</v>
      </c>
      <c r="C12" s="753"/>
      <c r="D12" s="117">
        <v>2002</v>
      </c>
      <c r="E12" s="117">
        <v>2003</v>
      </c>
      <c r="F12" s="117">
        <v>2004</v>
      </c>
      <c r="G12" s="117">
        <v>2005</v>
      </c>
      <c r="H12" s="117">
        <v>2006</v>
      </c>
      <c r="I12" s="117">
        <v>2007</v>
      </c>
      <c r="J12" s="117">
        <v>2008</v>
      </c>
      <c r="K12" s="117">
        <v>2009</v>
      </c>
      <c r="L12" s="117">
        <v>2010</v>
      </c>
      <c r="M12" s="117">
        <v>2011</v>
      </c>
      <c r="N12" s="118">
        <v>2012</v>
      </c>
      <c r="O12" s="115"/>
      <c r="P12" s="115"/>
      <c r="Q12" s="115"/>
      <c r="R12" s="115"/>
      <c r="S12" s="115"/>
    </row>
    <row r="13" spans="1:19" ht="15.75" customHeight="1">
      <c r="A13" s="4"/>
      <c r="B13" s="3" t="s">
        <v>63</v>
      </c>
      <c r="C13" s="132" t="s">
        <v>64</v>
      </c>
      <c r="D13" s="139">
        <v>1379</v>
      </c>
      <c r="E13" s="140">
        <v>1434</v>
      </c>
      <c r="F13" s="139">
        <v>1440</v>
      </c>
      <c r="G13" s="139">
        <v>1849</v>
      </c>
      <c r="H13" s="139">
        <v>1440</v>
      </c>
      <c r="I13" s="139">
        <v>3350</v>
      </c>
      <c r="J13" s="139">
        <v>4094</v>
      </c>
      <c r="K13" s="139">
        <v>4635</v>
      </c>
      <c r="L13" s="139">
        <v>5776</v>
      </c>
      <c r="M13" s="139">
        <v>6144</v>
      </c>
      <c r="N13" s="141">
        <v>5726</v>
      </c>
      <c r="O13" s="142"/>
      <c r="P13" s="142"/>
      <c r="Q13" s="142"/>
      <c r="R13" s="142"/>
      <c r="S13" s="142"/>
    </row>
    <row r="14" spans="1:19" ht="15.75" customHeight="1">
      <c r="A14" s="4"/>
      <c r="B14" s="3" t="s">
        <v>9</v>
      </c>
      <c r="C14" s="137" t="s">
        <v>65</v>
      </c>
      <c r="D14" s="151">
        <v>144</v>
      </c>
      <c r="E14" s="151">
        <v>145</v>
      </c>
      <c r="F14" s="151">
        <v>145</v>
      </c>
      <c r="G14" s="151">
        <v>143</v>
      </c>
      <c r="H14" s="151">
        <v>144</v>
      </c>
      <c r="I14" s="183">
        <v>249</v>
      </c>
      <c r="J14" s="183">
        <v>346</v>
      </c>
      <c r="K14" s="183">
        <v>400</v>
      </c>
      <c r="L14" s="183">
        <v>673</v>
      </c>
      <c r="M14" s="183">
        <v>863</v>
      </c>
      <c r="N14" s="184">
        <v>818</v>
      </c>
      <c r="O14" s="142"/>
      <c r="P14" s="142"/>
      <c r="Q14" s="142"/>
      <c r="R14" s="142"/>
      <c r="S14" s="142"/>
    </row>
    <row r="15" spans="1:19" ht="15.75" customHeight="1">
      <c r="A15" s="4"/>
      <c r="B15" s="4"/>
      <c r="C15" s="154" t="s">
        <v>88</v>
      </c>
      <c r="D15" s="185">
        <v>9</v>
      </c>
      <c r="E15" s="185">
        <v>16</v>
      </c>
      <c r="F15" s="185">
        <v>0</v>
      </c>
      <c r="G15" s="185">
        <v>14</v>
      </c>
      <c r="H15" s="185">
        <v>11</v>
      </c>
      <c r="I15" s="185">
        <v>29</v>
      </c>
      <c r="J15" s="185">
        <v>147</v>
      </c>
      <c r="K15" s="185">
        <v>600</v>
      </c>
      <c r="L15" s="185">
        <v>410</v>
      </c>
      <c r="M15" s="185">
        <v>429</v>
      </c>
      <c r="N15" s="191">
        <v>488</v>
      </c>
      <c r="O15" s="142"/>
      <c r="P15" s="142"/>
      <c r="Q15" s="142"/>
      <c r="R15" s="142"/>
      <c r="S15" s="142"/>
    </row>
    <row r="16" spans="1:19" ht="15.75" customHeight="1">
      <c r="A16" s="4"/>
      <c r="B16" s="4"/>
      <c r="C16" s="137" t="s">
        <v>89</v>
      </c>
      <c r="D16" s="151">
        <v>0</v>
      </c>
      <c r="E16" s="151">
        <v>0</v>
      </c>
      <c r="F16" s="151">
        <v>18</v>
      </c>
      <c r="G16" s="151">
        <v>0</v>
      </c>
      <c r="H16" s="151">
        <v>0</v>
      </c>
      <c r="I16" s="183">
        <v>0</v>
      </c>
      <c r="J16" s="183">
        <v>299</v>
      </c>
      <c r="K16" s="183">
        <v>711</v>
      </c>
      <c r="L16" s="183">
        <v>651</v>
      </c>
      <c r="M16" s="183">
        <v>475</v>
      </c>
      <c r="N16" s="184">
        <v>420</v>
      </c>
      <c r="O16" s="142"/>
      <c r="P16" s="142"/>
      <c r="Q16" s="142"/>
      <c r="R16" s="142"/>
      <c r="S16" s="142"/>
    </row>
    <row r="17" spans="1:19" ht="16.5" customHeight="1">
      <c r="A17" s="4"/>
      <c r="B17" s="4"/>
      <c r="C17" s="224" t="s">
        <v>7</v>
      </c>
      <c r="D17" s="225">
        <v>1052</v>
      </c>
      <c r="E17" s="225">
        <v>1028</v>
      </c>
      <c r="F17" s="225">
        <v>1028</v>
      </c>
      <c r="G17" s="225">
        <v>1086</v>
      </c>
      <c r="H17" s="225">
        <v>833</v>
      </c>
      <c r="I17" s="225">
        <v>2741</v>
      </c>
      <c r="J17" s="225">
        <v>1439</v>
      </c>
      <c r="K17" s="225">
        <v>1556</v>
      </c>
      <c r="L17" s="225">
        <v>1698</v>
      </c>
      <c r="M17" s="225">
        <v>1720</v>
      </c>
      <c r="N17" s="201">
        <v>1503</v>
      </c>
      <c r="O17" s="142"/>
      <c r="P17" s="142"/>
      <c r="Q17" s="142"/>
      <c r="R17" s="142"/>
      <c r="S17" s="142"/>
    </row>
    <row r="18" spans="1:19" ht="21.75" customHeight="1">
      <c r="A18" s="4"/>
      <c r="B18" s="4"/>
      <c r="C18" s="210" t="s">
        <v>24</v>
      </c>
      <c r="D18" s="227">
        <f t="shared" ref="D18:N18" si="0">SUM(D13:D17)</f>
        <v>2584</v>
      </c>
      <c r="E18" s="227">
        <f t="shared" si="0"/>
        <v>2623</v>
      </c>
      <c r="F18" s="227">
        <f t="shared" si="0"/>
        <v>2631</v>
      </c>
      <c r="G18" s="227">
        <f t="shared" si="0"/>
        <v>3092</v>
      </c>
      <c r="H18" s="227">
        <f t="shared" si="0"/>
        <v>2428</v>
      </c>
      <c r="I18" s="227">
        <f t="shared" si="0"/>
        <v>6369</v>
      </c>
      <c r="J18" s="227">
        <f t="shared" si="0"/>
        <v>6325</v>
      </c>
      <c r="K18" s="227">
        <f t="shared" si="0"/>
        <v>7902</v>
      </c>
      <c r="L18" s="227">
        <f t="shared" si="0"/>
        <v>9208</v>
      </c>
      <c r="M18" s="227">
        <f t="shared" si="0"/>
        <v>9631</v>
      </c>
      <c r="N18" s="218">
        <f t="shared" si="0"/>
        <v>8955</v>
      </c>
      <c r="O18" s="219"/>
      <c r="P18" s="219"/>
      <c r="Q18" s="219"/>
      <c r="R18" s="219"/>
      <c r="S18" s="219"/>
    </row>
    <row r="19" spans="1:19" ht="9.75" customHeight="1">
      <c r="A19" s="4"/>
      <c r="B19" s="4"/>
      <c r="C19" s="248"/>
      <c r="D19" s="249"/>
      <c r="E19" s="249"/>
      <c r="F19" s="249"/>
      <c r="G19" s="249"/>
      <c r="H19" s="249"/>
      <c r="I19" s="249"/>
      <c r="J19" s="249"/>
      <c r="K19" s="249"/>
      <c r="L19" s="249"/>
      <c r="M19" s="249"/>
      <c r="N19" s="249"/>
      <c r="O19" s="219"/>
      <c r="P19" s="219"/>
      <c r="Q19" s="219"/>
      <c r="R19" s="219"/>
      <c r="S19" s="219"/>
    </row>
    <row r="20" spans="1:19" ht="15.75" customHeight="1">
      <c r="A20" s="4"/>
      <c r="B20" s="4"/>
      <c r="C20" s="272" t="s">
        <v>230</v>
      </c>
      <c r="D20" s="273">
        <v>23</v>
      </c>
      <c r="E20" s="273">
        <v>16</v>
      </c>
      <c r="F20" s="273">
        <v>16</v>
      </c>
      <c r="G20" s="273">
        <v>204</v>
      </c>
      <c r="H20" s="273">
        <v>94</v>
      </c>
      <c r="I20" s="273">
        <v>225</v>
      </c>
      <c r="J20" s="273">
        <v>317</v>
      </c>
      <c r="K20" s="273">
        <v>162</v>
      </c>
      <c r="L20" s="273">
        <v>175</v>
      </c>
      <c r="M20" s="273">
        <v>195</v>
      </c>
      <c r="N20" s="317">
        <v>147</v>
      </c>
      <c r="O20" s="142"/>
      <c r="P20" s="142"/>
      <c r="Q20" s="142"/>
      <c r="R20" s="142"/>
      <c r="S20" s="142"/>
    </row>
    <row r="21" spans="1:19" ht="15.75" customHeight="1">
      <c r="A21" s="4"/>
      <c r="B21" s="4"/>
      <c r="C21" s="137" t="s">
        <v>265</v>
      </c>
      <c r="D21" s="151">
        <v>549</v>
      </c>
      <c r="E21" s="151">
        <v>723</v>
      </c>
      <c r="F21" s="151">
        <v>240</v>
      </c>
      <c r="G21" s="151">
        <v>586</v>
      </c>
      <c r="H21" s="151">
        <v>747</v>
      </c>
      <c r="I21" s="183">
        <v>2214</v>
      </c>
      <c r="J21" s="183">
        <v>2005</v>
      </c>
      <c r="K21" s="183">
        <v>2920</v>
      </c>
      <c r="L21" s="183">
        <v>3511</v>
      </c>
      <c r="M21" s="183">
        <v>3784</v>
      </c>
      <c r="N21" s="184">
        <v>3325</v>
      </c>
      <c r="O21" s="142"/>
      <c r="P21" s="142"/>
      <c r="Q21" s="142"/>
      <c r="R21" s="142"/>
      <c r="S21" s="142"/>
    </row>
    <row r="22" spans="1:19" ht="15.75" customHeight="1">
      <c r="A22" s="4"/>
      <c r="B22" s="4"/>
      <c r="C22" s="154" t="s">
        <v>266</v>
      </c>
      <c r="D22" s="239">
        <v>1209</v>
      </c>
      <c r="E22" s="239">
        <v>1101</v>
      </c>
      <c r="F22" s="239">
        <v>1592</v>
      </c>
      <c r="G22" s="239">
        <v>1514</v>
      </c>
      <c r="H22" s="239">
        <v>986</v>
      </c>
      <c r="I22" s="239">
        <v>1268</v>
      </c>
      <c r="J22" s="239">
        <v>2630</v>
      </c>
      <c r="K22" s="239">
        <v>3383</v>
      </c>
      <c r="L22" s="239">
        <v>3902</v>
      </c>
      <c r="M22" s="239">
        <v>4050</v>
      </c>
      <c r="N22" s="265">
        <v>4058</v>
      </c>
      <c r="O22" s="142"/>
      <c r="P22" s="142"/>
      <c r="Q22" s="142"/>
      <c r="R22" s="142"/>
      <c r="S22" s="142"/>
    </row>
    <row r="23" spans="1:19" ht="15.75" customHeight="1">
      <c r="A23" s="4"/>
      <c r="B23" s="4"/>
      <c r="C23" s="137" t="s">
        <v>267</v>
      </c>
      <c r="D23" s="151">
        <v>75</v>
      </c>
      <c r="E23" s="151">
        <v>84</v>
      </c>
      <c r="F23" s="151">
        <v>85</v>
      </c>
      <c r="G23" s="151">
        <v>99</v>
      </c>
      <c r="H23" s="151">
        <v>74</v>
      </c>
      <c r="I23" s="183">
        <v>161</v>
      </c>
      <c r="J23" s="183">
        <v>193</v>
      </c>
      <c r="K23" s="183">
        <v>203</v>
      </c>
      <c r="L23" s="183">
        <v>218</v>
      </c>
      <c r="M23" s="183">
        <v>247</v>
      </c>
      <c r="N23" s="184">
        <v>261</v>
      </c>
      <c r="O23" s="142"/>
      <c r="P23" s="142"/>
      <c r="Q23" s="142"/>
      <c r="R23" s="142"/>
      <c r="S23" s="142"/>
    </row>
    <row r="24" spans="1:19" ht="16.5" customHeight="1">
      <c r="A24" s="4"/>
      <c r="B24" s="4"/>
      <c r="C24" s="224" t="s">
        <v>7</v>
      </c>
      <c r="D24" s="190">
        <v>728</v>
      </c>
      <c r="E24" s="190">
        <v>699</v>
      </c>
      <c r="F24" s="190">
        <v>698</v>
      </c>
      <c r="G24" s="190">
        <v>689</v>
      </c>
      <c r="H24" s="190">
        <v>527</v>
      </c>
      <c r="I24" s="190">
        <v>2501</v>
      </c>
      <c r="J24" s="190">
        <v>1180</v>
      </c>
      <c r="K24" s="190">
        <v>1234</v>
      </c>
      <c r="L24" s="190">
        <v>1402</v>
      </c>
      <c r="M24" s="190">
        <v>1355</v>
      </c>
      <c r="N24" s="201">
        <v>1164</v>
      </c>
      <c r="O24" s="142"/>
      <c r="P24" s="142"/>
      <c r="Q24" s="142"/>
      <c r="R24" s="142"/>
      <c r="S24" s="142"/>
    </row>
    <row r="25" spans="1:19" ht="22.5" customHeight="1">
      <c r="A25" s="4"/>
      <c r="B25" s="4"/>
      <c r="C25" s="210" t="s">
        <v>24</v>
      </c>
      <c r="D25" s="215">
        <f>SUM(D20:D24)</f>
        <v>2584</v>
      </c>
      <c r="E25" s="215">
        <f>E20+E21+E22+E23+E24</f>
        <v>2623</v>
      </c>
      <c r="F25" s="215">
        <f t="shared" ref="F25:N25" si="1">SUM(F20:F24)</f>
        <v>2631</v>
      </c>
      <c r="G25" s="215">
        <f t="shared" si="1"/>
        <v>3092</v>
      </c>
      <c r="H25" s="215">
        <f t="shared" si="1"/>
        <v>2428</v>
      </c>
      <c r="I25" s="215">
        <f t="shared" si="1"/>
        <v>6369</v>
      </c>
      <c r="J25" s="215">
        <f t="shared" si="1"/>
        <v>6325</v>
      </c>
      <c r="K25" s="215">
        <f t="shared" si="1"/>
        <v>7902</v>
      </c>
      <c r="L25" s="215">
        <f t="shared" si="1"/>
        <v>9208</v>
      </c>
      <c r="M25" s="215">
        <f t="shared" si="1"/>
        <v>9631</v>
      </c>
      <c r="N25" s="218">
        <f t="shared" si="1"/>
        <v>8955</v>
      </c>
      <c r="O25" s="219"/>
      <c r="P25" s="219"/>
      <c r="Q25" s="219"/>
      <c r="R25" s="219"/>
      <c r="S25" s="219"/>
    </row>
    <row r="26" spans="1:19" ht="9.75" customHeight="1">
      <c r="A26" s="4"/>
      <c r="B26" s="4"/>
      <c r="C26" s="248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19"/>
      <c r="P26" s="219"/>
      <c r="Q26" s="219"/>
      <c r="R26" s="219"/>
      <c r="S26" s="219"/>
    </row>
    <row r="27" spans="1:19" ht="16.5" customHeight="1">
      <c r="A27" s="4"/>
      <c r="B27" s="4"/>
      <c r="C27" s="272" t="s">
        <v>59</v>
      </c>
      <c r="D27" s="351">
        <v>1790</v>
      </c>
      <c r="E27" s="351">
        <v>1833</v>
      </c>
      <c r="F27" s="351">
        <v>1839</v>
      </c>
      <c r="G27" s="351">
        <v>2214</v>
      </c>
      <c r="H27" s="351">
        <v>1723</v>
      </c>
      <c r="I27" s="351">
        <v>4594</v>
      </c>
      <c r="J27" s="351">
        <v>4708</v>
      </c>
      <c r="K27" s="351">
        <v>5792</v>
      </c>
      <c r="L27" s="351">
        <v>6785</v>
      </c>
      <c r="M27" s="351">
        <v>7259</v>
      </c>
      <c r="N27" s="359">
        <v>6767</v>
      </c>
      <c r="O27" s="142"/>
      <c r="P27" s="142"/>
      <c r="Q27" s="142"/>
      <c r="R27" s="142"/>
      <c r="S27" s="142"/>
    </row>
    <row r="28" spans="1:19" ht="15.75" customHeight="1">
      <c r="A28" s="4"/>
      <c r="B28" s="4"/>
      <c r="C28" s="137" t="s">
        <v>85</v>
      </c>
      <c r="D28" s="151">
        <v>326</v>
      </c>
      <c r="E28" s="151">
        <v>375</v>
      </c>
      <c r="F28" s="151">
        <v>376</v>
      </c>
      <c r="G28" s="151">
        <v>423</v>
      </c>
      <c r="H28" s="151">
        <v>396</v>
      </c>
      <c r="I28" s="183">
        <v>966</v>
      </c>
      <c r="J28" s="183">
        <v>983</v>
      </c>
      <c r="K28" s="183">
        <v>1312</v>
      </c>
      <c r="L28" s="183">
        <v>1525</v>
      </c>
      <c r="M28" s="183">
        <v>1638</v>
      </c>
      <c r="N28" s="184">
        <v>1609</v>
      </c>
      <c r="O28" s="142"/>
      <c r="P28" s="142"/>
      <c r="Q28" s="142"/>
      <c r="R28" s="142"/>
      <c r="S28" s="142"/>
    </row>
    <row r="29" spans="1:19" ht="16.5" customHeight="1">
      <c r="A29" s="4"/>
      <c r="B29" s="4"/>
      <c r="C29" s="224" t="s">
        <v>7</v>
      </c>
      <c r="D29" s="361">
        <v>468</v>
      </c>
      <c r="E29" s="361">
        <v>415</v>
      </c>
      <c r="F29" s="361">
        <v>416</v>
      </c>
      <c r="G29" s="225">
        <v>455</v>
      </c>
      <c r="H29" s="361">
        <v>309</v>
      </c>
      <c r="I29" s="225">
        <v>809</v>
      </c>
      <c r="J29" s="225">
        <v>634</v>
      </c>
      <c r="K29" s="225">
        <v>798</v>
      </c>
      <c r="L29" s="225">
        <v>898</v>
      </c>
      <c r="M29" s="225">
        <v>734</v>
      </c>
      <c r="N29" s="201">
        <v>579</v>
      </c>
      <c r="O29" s="142"/>
      <c r="P29" s="142"/>
      <c r="Q29" s="142"/>
      <c r="R29" s="142"/>
      <c r="S29" s="142"/>
    </row>
    <row r="30" spans="1:19" ht="21.75" customHeight="1">
      <c r="A30" s="4"/>
      <c r="B30" s="4"/>
      <c r="C30" s="210" t="s">
        <v>24</v>
      </c>
      <c r="D30" s="227">
        <f t="shared" ref="D30:N30" si="2">SUM(D27:D29)</f>
        <v>2584</v>
      </c>
      <c r="E30" s="227">
        <f t="shared" si="2"/>
        <v>2623</v>
      </c>
      <c r="F30" s="227">
        <f t="shared" si="2"/>
        <v>2631</v>
      </c>
      <c r="G30" s="227">
        <f t="shared" si="2"/>
        <v>3092</v>
      </c>
      <c r="H30" s="227">
        <f t="shared" si="2"/>
        <v>2428</v>
      </c>
      <c r="I30" s="227">
        <f t="shared" si="2"/>
        <v>6369</v>
      </c>
      <c r="J30" s="227">
        <f t="shared" si="2"/>
        <v>6325</v>
      </c>
      <c r="K30" s="227">
        <f t="shared" si="2"/>
        <v>7902</v>
      </c>
      <c r="L30" s="227">
        <f t="shared" si="2"/>
        <v>9208</v>
      </c>
      <c r="M30" s="227">
        <f t="shared" si="2"/>
        <v>9631</v>
      </c>
      <c r="N30" s="218">
        <f t="shared" si="2"/>
        <v>8955</v>
      </c>
      <c r="O30" s="219"/>
      <c r="P30" s="219"/>
      <c r="Q30" s="219"/>
      <c r="R30" s="219"/>
      <c r="S30" s="219"/>
    </row>
    <row r="31" spans="1:19" ht="15.75" customHeight="1">
      <c r="A31" s="4"/>
      <c r="B31" s="4"/>
      <c r="C31" s="363" t="s">
        <v>286</v>
      </c>
      <c r="D31" s="237"/>
      <c r="E31" s="237"/>
      <c r="F31" s="237"/>
      <c r="G31" s="237"/>
      <c r="H31" s="237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</row>
    <row r="32" spans="1:19" ht="54" customHeight="1">
      <c r="A32" s="4"/>
      <c r="B32" s="4"/>
      <c r="C32" s="266" t="s">
        <v>210</v>
      </c>
      <c r="D32" s="237"/>
      <c r="E32" s="237"/>
      <c r="F32" s="237"/>
      <c r="G32" s="237"/>
      <c r="H32" s="237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</row>
    <row r="33" spans="1:19">
      <c r="A33" s="4"/>
      <c r="B33" s="4"/>
      <c r="C33" s="363"/>
      <c r="D33" s="237"/>
      <c r="E33" s="237"/>
      <c r="F33" s="237"/>
      <c r="G33" s="237"/>
      <c r="H33" s="237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</row>
    <row r="34" spans="1:19" ht="32.25" customHeight="1">
      <c r="A34" s="4"/>
      <c r="B34" s="4"/>
      <c r="C34" s="756" t="s">
        <v>428</v>
      </c>
      <c r="D34" s="724"/>
      <c r="E34" s="724"/>
      <c r="F34" s="724"/>
      <c r="G34" s="724"/>
      <c r="H34" s="724"/>
      <c r="I34" s="724"/>
      <c r="J34" s="724"/>
      <c r="K34" s="724"/>
      <c r="L34" s="724"/>
      <c r="M34" s="724"/>
      <c r="N34" s="724"/>
      <c r="O34" s="4"/>
      <c r="P34" s="4"/>
      <c r="Q34" s="4"/>
      <c r="R34" s="4"/>
      <c r="S34" s="4"/>
    </row>
    <row r="35" spans="1:19">
      <c r="A35" s="4"/>
      <c r="B35" s="4"/>
      <c r="C35" s="237"/>
      <c r="D35" s="237"/>
      <c r="E35" s="237"/>
      <c r="F35" s="237"/>
      <c r="G35" s="237"/>
      <c r="H35" s="237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</row>
    <row r="36" spans="1:19">
      <c r="A36" s="4"/>
      <c r="B36" s="4"/>
      <c r="C36" s="237"/>
      <c r="D36" s="237"/>
      <c r="E36" s="237"/>
      <c r="F36" s="237"/>
      <c r="G36" s="237"/>
      <c r="H36" s="237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</row>
    <row r="37" spans="1:19">
      <c r="A37" s="4"/>
      <c r="B37" s="4"/>
      <c r="C37" s="237"/>
      <c r="D37" s="237"/>
      <c r="E37" s="237"/>
      <c r="F37" s="237"/>
      <c r="G37" s="237"/>
      <c r="H37" s="237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</row>
    <row r="38" spans="1:19">
      <c r="A38" s="4"/>
      <c r="B38" s="4"/>
      <c r="C38" s="237"/>
      <c r="D38" s="237"/>
      <c r="E38" s="237"/>
      <c r="F38" s="237"/>
      <c r="G38" s="237"/>
      <c r="H38" s="237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</row>
    <row r="39" spans="1:19">
      <c r="A39" s="4"/>
      <c r="B39" s="4"/>
      <c r="C39" s="237"/>
      <c r="D39" s="237"/>
      <c r="E39" s="237"/>
      <c r="F39" s="237"/>
      <c r="G39" s="237"/>
      <c r="H39" s="237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</row>
    <row r="40" spans="1:19">
      <c r="A40" s="4"/>
      <c r="B40" s="4"/>
      <c r="C40" s="237"/>
      <c r="D40" s="237"/>
      <c r="E40" s="237"/>
      <c r="F40" s="237"/>
      <c r="G40" s="237"/>
      <c r="H40" s="237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</row>
    <row r="41" spans="1:19">
      <c r="A41" s="4"/>
      <c r="B41" s="4"/>
      <c r="C41" s="237"/>
      <c r="D41" s="237"/>
      <c r="E41" s="237"/>
      <c r="F41" s="237"/>
      <c r="G41" s="237"/>
      <c r="H41" s="237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</row>
    <row r="42" spans="1:19">
      <c r="A42" s="4"/>
      <c r="B42" s="4"/>
      <c r="C42" s="237"/>
      <c r="D42" s="237"/>
      <c r="E42" s="237"/>
      <c r="F42" s="237"/>
      <c r="G42" s="237"/>
      <c r="H42" s="237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</row>
    <row r="43" spans="1:19">
      <c r="A43" s="4"/>
      <c r="B43" s="4"/>
      <c r="C43" s="237"/>
      <c r="D43" s="237"/>
      <c r="E43" s="237"/>
      <c r="F43" s="237"/>
      <c r="G43" s="237"/>
      <c r="H43" s="237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</row>
    <row r="44" spans="1:19">
      <c r="A44" s="4"/>
      <c r="B44" s="4"/>
      <c r="C44" s="237"/>
      <c r="D44" s="237"/>
      <c r="E44" s="237"/>
      <c r="F44" s="237"/>
      <c r="G44" s="237"/>
      <c r="H44" s="237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19">
      <c r="A45" s="4"/>
      <c r="B45" s="4"/>
      <c r="C45" s="237"/>
      <c r="D45" s="237"/>
      <c r="E45" s="237"/>
      <c r="F45" s="237"/>
      <c r="G45" s="237"/>
      <c r="H45" s="237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</row>
    <row r="46" spans="1:19" ht="10.5" customHeight="1">
      <c r="A46" s="4"/>
      <c r="B46" s="4"/>
      <c r="C46" s="237"/>
      <c r="D46" s="237"/>
      <c r="E46" s="237"/>
      <c r="F46" s="237"/>
      <c r="G46" s="237"/>
      <c r="H46" s="237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19">
      <c r="A47" s="4"/>
      <c r="B47" s="4"/>
      <c r="C47" s="237"/>
      <c r="D47" s="237"/>
      <c r="E47" s="237"/>
      <c r="F47" s="237"/>
      <c r="G47" s="237"/>
      <c r="H47" s="237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</row>
    <row r="48" spans="1:19" ht="31.5" customHeight="1">
      <c r="A48" s="4"/>
      <c r="B48" s="4"/>
      <c r="C48" s="756" t="s">
        <v>432</v>
      </c>
      <c r="D48" s="724"/>
      <c r="E48" s="724"/>
      <c r="F48" s="724"/>
      <c r="G48" s="724"/>
      <c r="H48" s="724"/>
      <c r="I48" s="724"/>
      <c r="J48" s="724"/>
      <c r="K48" s="724"/>
      <c r="L48" s="724"/>
      <c r="M48" s="724"/>
      <c r="N48" s="724"/>
      <c r="O48" s="4"/>
      <c r="P48" s="4"/>
      <c r="Q48" s="4"/>
      <c r="R48" s="4"/>
      <c r="S48" s="4"/>
    </row>
    <row r="49" spans="1:19" ht="4.5" customHeight="1">
      <c r="A49" s="4"/>
      <c r="B49" s="4"/>
      <c r="C49" s="237"/>
      <c r="D49" s="237"/>
      <c r="E49" s="237"/>
      <c r="F49" s="237"/>
      <c r="G49" s="237"/>
      <c r="H49" s="237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</row>
    <row r="50" spans="1:19" ht="15.75" customHeight="1">
      <c r="A50" s="4"/>
      <c r="B50" s="4"/>
      <c r="C50" s="752" t="s">
        <v>40</v>
      </c>
      <c r="D50" s="87" t="s">
        <v>41</v>
      </c>
      <c r="E50" s="87" t="s">
        <v>41</v>
      </c>
      <c r="F50" s="87" t="s">
        <v>41</v>
      </c>
      <c r="G50" s="87" t="s">
        <v>41</v>
      </c>
      <c r="H50" s="87" t="s">
        <v>41</v>
      </c>
      <c r="I50" s="87" t="s">
        <v>41</v>
      </c>
      <c r="J50" s="87" t="s">
        <v>41</v>
      </c>
      <c r="K50" s="87" t="s">
        <v>41</v>
      </c>
      <c r="L50" s="87" t="s">
        <v>41</v>
      </c>
      <c r="M50" s="87" t="s">
        <v>41</v>
      </c>
      <c r="N50" s="88" t="s">
        <v>41</v>
      </c>
      <c r="O50" s="4"/>
      <c r="P50" s="4"/>
      <c r="Q50" s="4"/>
      <c r="R50" s="4"/>
      <c r="S50" s="4"/>
    </row>
    <row r="51" spans="1:19" ht="15.75" customHeight="1">
      <c r="A51" s="4"/>
      <c r="B51" s="4"/>
      <c r="C51" s="753"/>
      <c r="D51" s="117">
        <v>2002</v>
      </c>
      <c r="E51" s="117">
        <v>2003</v>
      </c>
      <c r="F51" s="117">
        <v>2004</v>
      </c>
      <c r="G51" s="117">
        <v>2005</v>
      </c>
      <c r="H51" s="117">
        <v>2006</v>
      </c>
      <c r="I51" s="117">
        <v>2007</v>
      </c>
      <c r="J51" s="117">
        <v>2008</v>
      </c>
      <c r="K51" s="117">
        <v>2009</v>
      </c>
      <c r="L51" s="117">
        <v>2010</v>
      </c>
      <c r="M51" s="117">
        <v>2011</v>
      </c>
      <c r="N51" s="118">
        <v>2012</v>
      </c>
      <c r="O51" s="4"/>
      <c r="P51" s="4"/>
      <c r="Q51" s="4"/>
      <c r="R51" s="4"/>
      <c r="S51" s="4"/>
    </row>
    <row r="52" spans="1:19" ht="15" customHeight="1">
      <c r="A52" s="4"/>
      <c r="B52" s="4"/>
      <c r="C52" s="132" t="s">
        <v>64</v>
      </c>
      <c r="D52" s="139">
        <v>1379</v>
      </c>
      <c r="E52" s="140">
        <v>1434</v>
      </c>
      <c r="F52" s="139">
        <v>1440</v>
      </c>
      <c r="G52" s="139">
        <v>1849</v>
      </c>
      <c r="H52" s="139">
        <v>1440</v>
      </c>
      <c r="I52" s="139">
        <v>3350</v>
      </c>
      <c r="J52" s="139">
        <v>4094</v>
      </c>
      <c r="K52" s="139">
        <v>4635</v>
      </c>
      <c r="L52" s="139">
        <v>5776</v>
      </c>
      <c r="M52" s="139">
        <v>6144</v>
      </c>
      <c r="N52" s="141">
        <v>5726</v>
      </c>
      <c r="O52" s="4"/>
      <c r="P52" s="4"/>
      <c r="Q52" s="4"/>
      <c r="R52" s="4"/>
      <c r="S52" s="4"/>
    </row>
    <row r="53" spans="1:19" ht="15.75" customHeight="1">
      <c r="A53" s="4"/>
      <c r="B53" s="4"/>
      <c r="C53" s="137" t="s">
        <v>65</v>
      </c>
      <c r="D53" s="151">
        <v>144</v>
      </c>
      <c r="E53" s="151">
        <v>145</v>
      </c>
      <c r="F53" s="151">
        <v>145</v>
      </c>
      <c r="G53" s="151">
        <v>143</v>
      </c>
      <c r="H53" s="151">
        <v>144</v>
      </c>
      <c r="I53" s="183">
        <v>249</v>
      </c>
      <c r="J53" s="183">
        <v>346</v>
      </c>
      <c r="K53" s="183">
        <v>400</v>
      </c>
      <c r="L53" s="183">
        <v>673</v>
      </c>
      <c r="M53" s="183">
        <v>863</v>
      </c>
      <c r="N53" s="184">
        <v>818</v>
      </c>
      <c r="O53" s="4"/>
      <c r="P53" s="4"/>
      <c r="Q53" s="4"/>
      <c r="R53" s="4"/>
      <c r="S53" s="4"/>
    </row>
    <row r="54" spans="1:19">
      <c r="A54" s="4"/>
      <c r="B54" s="4"/>
      <c r="C54" s="154" t="s">
        <v>88</v>
      </c>
      <c r="D54" s="185">
        <v>9</v>
      </c>
      <c r="E54" s="185">
        <v>16</v>
      </c>
      <c r="F54" s="185">
        <v>0</v>
      </c>
      <c r="G54" s="185">
        <v>14</v>
      </c>
      <c r="H54" s="185">
        <v>11</v>
      </c>
      <c r="I54" s="185">
        <v>29</v>
      </c>
      <c r="J54" s="185">
        <v>147</v>
      </c>
      <c r="K54" s="185">
        <v>600</v>
      </c>
      <c r="L54" s="185">
        <v>410</v>
      </c>
      <c r="M54" s="185">
        <v>429</v>
      </c>
      <c r="N54" s="191">
        <v>488</v>
      </c>
      <c r="O54" s="4"/>
      <c r="P54" s="4"/>
      <c r="Q54" s="4"/>
      <c r="R54" s="4"/>
      <c r="S54" s="4"/>
    </row>
    <row r="55" spans="1:19">
      <c r="A55" s="4"/>
      <c r="B55" s="4"/>
      <c r="C55" s="137" t="s">
        <v>89</v>
      </c>
      <c r="D55" s="151">
        <v>0</v>
      </c>
      <c r="E55" s="151">
        <v>0</v>
      </c>
      <c r="F55" s="151">
        <v>18</v>
      </c>
      <c r="G55" s="151">
        <v>0</v>
      </c>
      <c r="H55" s="151">
        <v>0</v>
      </c>
      <c r="I55" s="183">
        <v>0</v>
      </c>
      <c r="J55" s="183">
        <v>299</v>
      </c>
      <c r="K55" s="183">
        <v>711</v>
      </c>
      <c r="L55" s="183">
        <v>651</v>
      </c>
      <c r="M55" s="183">
        <v>475</v>
      </c>
      <c r="N55" s="184">
        <v>420</v>
      </c>
      <c r="O55" s="4"/>
      <c r="P55" s="4"/>
      <c r="Q55" s="4"/>
      <c r="R55" s="4"/>
      <c r="S55" s="4"/>
    </row>
    <row r="56" spans="1:19" ht="15.75" customHeight="1">
      <c r="A56" s="4"/>
      <c r="B56" s="4"/>
      <c r="C56" s="224" t="s">
        <v>7</v>
      </c>
      <c r="D56" s="225">
        <v>1052</v>
      </c>
      <c r="E56" s="225">
        <v>1028</v>
      </c>
      <c r="F56" s="225">
        <v>1028</v>
      </c>
      <c r="G56" s="225">
        <v>1086</v>
      </c>
      <c r="H56" s="225">
        <v>833</v>
      </c>
      <c r="I56" s="225">
        <v>2741</v>
      </c>
      <c r="J56" s="225">
        <v>1439</v>
      </c>
      <c r="K56" s="225">
        <v>1556</v>
      </c>
      <c r="L56" s="225">
        <v>1698</v>
      </c>
      <c r="M56" s="225">
        <v>1720</v>
      </c>
      <c r="N56" s="201">
        <v>1503</v>
      </c>
      <c r="O56" s="4"/>
      <c r="P56" s="4"/>
      <c r="Q56" s="4"/>
      <c r="R56" s="4"/>
      <c r="S56" s="4"/>
    </row>
    <row r="57" spans="1:19" ht="21.75" customHeight="1">
      <c r="A57" s="4"/>
      <c r="B57" s="4"/>
      <c r="C57" s="210" t="s">
        <v>24</v>
      </c>
      <c r="D57" s="227">
        <f t="shared" ref="D57:N57" si="3">SUM(D52:D56)</f>
        <v>2584</v>
      </c>
      <c r="E57" s="227">
        <f t="shared" si="3"/>
        <v>2623</v>
      </c>
      <c r="F57" s="227">
        <f t="shared" si="3"/>
        <v>2631</v>
      </c>
      <c r="G57" s="227">
        <f t="shared" si="3"/>
        <v>3092</v>
      </c>
      <c r="H57" s="227">
        <f t="shared" si="3"/>
        <v>2428</v>
      </c>
      <c r="I57" s="227">
        <f t="shared" si="3"/>
        <v>6369</v>
      </c>
      <c r="J57" s="227">
        <f t="shared" si="3"/>
        <v>6325</v>
      </c>
      <c r="K57" s="227">
        <f t="shared" si="3"/>
        <v>7902</v>
      </c>
      <c r="L57" s="227">
        <f t="shared" si="3"/>
        <v>9208</v>
      </c>
      <c r="M57" s="227">
        <f t="shared" si="3"/>
        <v>9631</v>
      </c>
      <c r="N57" s="218">
        <f t="shared" si="3"/>
        <v>8955</v>
      </c>
      <c r="O57" s="4"/>
      <c r="P57" s="4"/>
      <c r="Q57" s="4"/>
      <c r="R57" s="4"/>
      <c r="S57" s="4"/>
    </row>
    <row r="58" spans="1:19" ht="15.75" customHeight="1">
      <c r="A58" s="4"/>
      <c r="B58" s="4"/>
      <c r="C58" s="363" t="s">
        <v>286</v>
      </c>
      <c r="D58" s="1"/>
      <c r="E58" s="1"/>
      <c r="F58" s="1"/>
      <c r="G58" s="1"/>
      <c r="H58" s="1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</row>
    <row r="59" spans="1:19" ht="15" customHeight="1">
      <c r="A59" s="4"/>
      <c r="B59" s="4"/>
      <c r="C59" s="266" t="s">
        <v>210</v>
      </c>
      <c r="D59" s="270"/>
      <c r="E59" s="270"/>
      <c r="F59" s="270"/>
      <c r="G59" s="270"/>
      <c r="H59" s="270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</row>
    <row r="60" spans="1:19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</row>
    <row r="61" spans="1:19" ht="32.25" customHeight="1">
      <c r="A61" s="4"/>
      <c r="B61" s="4"/>
      <c r="C61" s="756" t="s">
        <v>438</v>
      </c>
      <c r="D61" s="724"/>
      <c r="E61" s="724"/>
      <c r="F61" s="724"/>
      <c r="G61" s="724"/>
      <c r="H61" s="724"/>
      <c r="I61" s="724"/>
      <c r="J61" s="724"/>
      <c r="K61" s="724"/>
      <c r="L61" s="724"/>
      <c r="M61" s="724"/>
      <c r="N61" s="724"/>
      <c r="O61" s="400"/>
      <c r="P61" s="400"/>
      <c r="Q61" s="315"/>
      <c r="R61" s="315"/>
      <c r="S61" s="315"/>
    </row>
    <row r="62" spans="1:19" ht="3.75" customHeight="1">
      <c r="A62" s="4"/>
      <c r="B62" s="4"/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"/>
      <c r="R62" s="4"/>
      <c r="S62" s="4"/>
    </row>
    <row r="63" spans="1:19" ht="40.5" customHeight="1">
      <c r="A63" s="4"/>
      <c r="B63" s="4"/>
      <c r="C63" s="319" t="s">
        <v>276</v>
      </c>
      <c r="D63" s="350" t="s">
        <v>277</v>
      </c>
      <c r="E63" s="350" t="s">
        <v>384</v>
      </c>
      <c r="F63" s="350" t="s">
        <v>385</v>
      </c>
      <c r="G63" s="350" t="s">
        <v>386</v>
      </c>
      <c r="H63" s="352" t="s">
        <v>387</v>
      </c>
      <c r="I63" s="350" t="s">
        <v>390</v>
      </c>
      <c r="J63" s="350" t="s">
        <v>391</v>
      </c>
      <c r="K63" s="350" t="s">
        <v>392</v>
      </c>
      <c r="L63" s="350" t="s">
        <v>393</v>
      </c>
      <c r="M63" s="356" t="s">
        <v>394</v>
      </c>
      <c r="N63" s="357"/>
      <c r="O63" s="357"/>
      <c r="P63" s="357"/>
      <c r="Q63" s="357"/>
      <c r="R63" s="357"/>
      <c r="S63" s="1"/>
    </row>
    <row r="64" spans="1:19" ht="15.75" customHeight="1">
      <c r="A64" s="4"/>
      <c r="B64" s="4"/>
      <c r="C64" s="381" t="s">
        <v>64</v>
      </c>
      <c r="D64" s="358">
        <f t="shared" ref="D64:M64" si="4">(E13-D13)/D13</f>
        <v>3.9883973894126179E-2</v>
      </c>
      <c r="E64" s="358">
        <f t="shared" si="4"/>
        <v>4.1841004184100415E-3</v>
      </c>
      <c r="F64" s="358">
        <f t="shared" si="4"/>
        <v>0.28402777777777777</v>
      </c>
      <c r="G64" s="358">
        <f t="shared" si="4"/>
        <v>-0.22120064899945915</v>
      </c>
      <c r="H64" s="358">
        <f t="shared" si="4"/>
        <v>1.3263888888888888</v>
      </c>
      <c r="I64" s="358">
        <f t="shared" si="4"/>
        <v>0.22208955223880597</v>
      </c>
      <c r="J64" s="358">
        <f t="shared" si="4"/>
        <v>0.13214460185637519</v>
      </c>
      <c r="K64" s="358">
        <f t="shared" si="4"/>
        <v>0.24617044228694715</v>
      </c>
      <c r="L64" s="358">
        <f t="shared" si="4"/>
        <v>6.3711911357340723E-2</v>
      </c>
      <c r="M64" s="389">
        <f t="shared" si="4"/>
        <v>-6.8033854166666671E-2</v>
      </c>
      <c r="N64" s="431"/>
      <c r="O64" s="431"/>
      <c r="P64" s="431"/>
      <c r="Q64" s="431"/>
      <c r="R64" s="431"/>
      <c r="S64" s="142"/>
    </row>
    <row r="65" spans="1:19" ht="15.75" customHeight="1">
      <c r="A65" s="4"/>
      <c r="B65" s="4"/>
      <c r="C65" s="408" t="s">
        <v>65</v>
      </c>
      <c r="D65" s="391">
        <f t="shared" ref="D65:M65" si="5">(E14-D14)/D14</f>
        <v>6.9444444444444441E-3</v>
      </c>
      <c r="E65" s="391">
        <f t="shared" si="5"/>
        <v>0</v>
      </c>
      <c r="F65" s="391">
        <f t="shared" si="5"/>
        <v>-1.3793103448275862E-2</v>
      </c>
      <c r="G65" s="391">
        <f t="shared" si="5"/>
        <v>6.993006993006993E-3</v>
      </c>
      <c r="H65" s="391">
        <f t="shared" si="5"/>
        <v>0.72916666666666663</v>
      </c>
      <c r="I65" s="391">
        <f t="shared" si="5"/>
        <v>0.38955823293172692</v>
      </c>
      <c r="J65" s="391">
        <f t="shared" si="5"/>
        <v>0.15606936416184972</v>
      </c>
      <c r="K65" s="391">
        <f t="shared" si="5"/>
        <v>0.6825</v>
      </c>
      <c r="L65" s="391">
        <f t="shared" si="5"/>
        <v>0.28231797919762258</v>
      </c>
      <c r="M65" s="396">
        <f t="shared" si="5"/>
        <v>-5.2143684820393978E-2</v>
      </c>
      <c r="N65" s="431"/>
      <c r="O65" s="431"/>
      <c r="P65" s="431"/>
      <c r="Q65" s="431"/>
      <c r="R65" s="431"/>
      <c r="S65" s="142"/>
    </row>
    <row r="66" spans="1:19" ht="15.75" customHeight="1">
      <c r="A66" s="4"/>
      <c r="B66" s="4"/>
      <c r="C66" s="434" t="s">
        <v>88</v>
      </c>
      <c r="D66" s="405">
        <f t="shared" ref="D66:E66" si="6">(E15-D15)/D15</f>
        <v>0.77777777777777779</v>
      </c>
      <c r="E66" s="435">
        <f t="shared" si="6"/>
        <v>-1</v>
      </c>
      <c r="F66" s="436" t="s">
        <v>659</v>
      </c>
      <c r="G66" s="405">
        <f t="shared" ref="G66:M66" si="7">(H15-G15)/G15</f>
        <v>-0.21428571428571427</v>
      </c>
      <c r="H66" s="405">
        <f t="shared" si="7"/>
        <v>1.6363636363636365</v>
      </c>
      <c r="I66" s="405">
        <f t="shared" si="7"/>
        <v>4.068965517241379</v>
      </c>
      <c r="J66" s="405">
        <f t="shared" si="7"/>
        <v>3.0816326530612246</v>
      </c>
      <c r="K66" s="405">
        <f t="shared" si="7"/>
        <v>-0.31666666666666665</v>
      </c>
      <c r="L66" s="405">
        <f t="shared" si="7"/>
        <v>4.6341463414634146E-2</v>
      </c>
      <c r="M66" s="426">
        <f t="shared" si="7"/>
        <v>0.13752913752913754</v>
      </c>
      <c r="N66" s="431"/>
      <c r="O66" s="431"/>
      <c r="P66" s="431"/>
      <c r="Q66" s="431"/>
      <c r="R66" s="431"/>
      <c r="S66" s="142"/>
    </row>
    <row r="67" spans="1:19" ht="15.75" customHeight="1">
      <c r="A67" s="4"/>
      <c r="B67" s="4"/>
      <c r="C67" s="408" t="s">
        <v>89</v>
      </c>
      <c r="D67" s="437" t="s">
        <v>659</v>
      </c>
      <c r="E67" s="437" t="s">
        <v>659</v>
      </c>
      <c r="F67" s="445">
        <f>(G16-F16)/F16</f>
        <v>-1</v>
      </c>
      <c r="G67" s="437" t="s">
        <v>659</v>
      </c>
      <c r="H67" s="437" t="s">
        <v>659</v>
      </c>
      <c r="I67" s="437" t="s">
        <v>659</v>
      </c>
      <c r="J67" s="391">
        <f t="shared" ref="J67:M67" si="8">(K16-J16)/J16</f>
        <v>1.3779264214046822</v>
      </c>
      <c r="K67" s="391">
        <f t="shared" si="8"/>
        <v>-8.4388185654008435E-2</v>
      </c>
      <c r="L67" s="391">
        <f t="shared" si="8"/>
        <v>-0.27035330261136714</v>
      </c>
      <c r="M67" s="396">
        <f t="shared" si="8"/>
        <v>-0.11578947368421053</v>
      </c>
      <c r="N67" s="431"/>
      <c r="O67" s="431"/>
      <c r="P67" s="431"/>
      <c r="Q67" s="431"/>
      <c r="R67" s="431"/>
      <c r="S67" s="142"/>
    </row>
    <row r="68" spans="1:19" ht="16.5" customHeight="1">
      <c r="A68" s="4"/>
      <c r="B68" s="4"/>
      <c r="C68" s="447" t="s">
        <v>7</v>
      </c>
      <c r="D68" s="429">
        <f t="shared" ref="D68:M68" si="9">(E17-D17)/D17</f>
        <v>-2.2813688212927757E-2</v>
      </c>
      <c r="E68" s="429">
        <f t="shared" si="9"/>
        <v>0</v>
      </c>
      <c r="F68" s="429">
        <f t="shared" si="9"/>
        <v>5.642023346303502E-2</v>
      </c>
      <c r="G68" s="429">
        <f t="shared" si="9"/>
        <v>-0.23296500920810312</v>
      </c>
      <c r="H68" s="429">
        <f t="shared" si="9"/>
        <v>2.290516206482593</v>
      </c>
      <c r="I68" s="429">
        <f t="shared" si="9"/>
        <v>-0.47500912075884716</v>
      </c>
      <c r="J68" s="429">
        <f t="shared" si="9"/>
        <v>8.1306462821403747E-2</v>
      </c>
      <c r="K68" s="429">
        <f t="shared" si="9"/>
        <v>9.1259640102827763E-2</v>
      </c>
      <c r="L68" s="429">
        <f t="shared" si="9"/>
        <v>1.2956419316843345E-2</v>
      </c>
      <c r="M68" s="460">
        <f t="shared" si="9"/>
        <v>-0.12616279069767442</v>
      </c>
      <c r="N68" s="431"/>
      <c r="O68" s="431"/>
      <c r="P68" s="431"/>
      <c r="Q68" s="431"/>
      <c r="R68" s="431"/>
      <c r="S68" s="142"/>
    </row>
    <row r="69" spans="1:19" ht="21.75" customHeight="1">
      <c r="A69" s="4"/>
      <c r="B69" s="4"/>
      <c r="C69" s="310" t="s">
        <v>700</v>
      </c>
      <c r="D69" s="462">
        <f t="shared" ref="D69:M69" si="10">(E18-D18)/D18</f>
        <v>1.5092879256965945E-2</v>
      </c>
      <c r="E69" s="462">
        <f t="shared" si="10"/>
        <v>3.0499428135722455E-3</v>
      </c>
      <c r="F69" s="462">
        <f t="shared" si="10"/>
        <v>0.17521854808057774</v>
      </c>
      <c r="G69" s="462">
        <f t="shared" si="10"/>
        <v>-0.2147477360931436</v>
      </c>
      <c r="H69" s="472">
        <f t="shared" si="10"/>
        <v>1.6231466227347611</v>
      </c>
      <c r="I69" s="462">
        <f t="shared" si="10"/>
        <v>-6.9084628670120895E-3</v>
      </c>
      <c r="J69" s="462">
        <f t="shared" si="10"/>
        <v>0.24932806324110671</v>
      </c>
      <c r="K69" s="462">
        <f t="shared" si="10"/>
        <v>0.16527461402176663</v>
      </c>
      <c r="L69" s="462">
        <f t="shared" si="10"/>
        <v>4.5938314509122502E-2</v>
      </c>
      <c r="M69" s="474">
        <f t="shared" si="10"/>
        <v>-7.0190011421451565E-2</v>
      </c>
      <c r="N69" s="482"/>
      <c r="O69" s="482"/>
      <c r="P69" s="482"/>
      <c r="Q69" s="482"/>
      <c r="R69" s="482"/>
      <c r="S69" s="219"/>
    </row>
    <row r="70" spans="1:19" ht="15.75" customHeight="1">
      <c r="A70" s="4"/>
      <c r="B70" s="4"/>
      <c r="C70" s="363" t="s">
        <v>286</v>
      </c>
      <c r="D70" s="237"/>
      <c r="E70" s="237"/>
      <c r="F70" s="237"/>
      <c r="G70" s="237"/>
      <c r="H70" s="237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1:19">
      <c r="A71" s="4"/>
      <c r="B71" s="4"/>
      <c r="C71" s="266" t="s">
        <v>210</v>
      </c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</row>
    <row r="72" spans="1:19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</row>
    <row r="73" spans="1:19" ht="33" customHeight="1">
      <c r="A73" s="4"/>
      <c r="B73" s="4"/>
      <c r="C73" s="756" t="s">
        <v>839</v>
      </c>
      <c r="D73" s="724"/>
      <c r="E73" s="724"/>
      <c r="F73" s="724"/>
      <c r="G73" s="724"/>
      <c r="H73" s="724"/>
      <c r="I73" s="724"/>
      <c r="J73" s="724"/>
      <c r="K73" s="724"/>
      <c r="L73" s="724"/>
      <c r="M73" s="724"/>
      <c r="N73" s="724"/>
      <c r="O73" s="315"/>
      <c r="P73" s="315"/>
      <c r="Q73" s="315"/>
      <c r="R73" s="315"/>
      <c r="S73" s="4"/>
    </row>
    <row r="74" spans="1:19" ht="6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</row>
    <row r="75" spans="1:19" ht="16.5" customHeight="1">
      <c r="A75" s="4"/>
      <c r="B75" s="4"/>
      <c r="C75" s="752" t="s">
        <v>40</v>
      </c>
      <c r="D75" s="87" t="s">
        <v>41</v>
      </c>
      <c r="E75" s="87" t="s">
        <v>41</v>
      </c>
      <c r="F75" s="87" t="s">
        <v>41</v>
      </c>
      <c r="G75" s="87" t="s">
        <v>41</v>
      </c>
      <c r="H75" s="87" t="s">
        <v>41</v>
      </c>
      <c r="I75" s="87" t="s">
        <v>41</v>
      </c>
      <c r="J75" s="87" t="s">
        <v>41</v>
      </c>
      <c r="K75" s="87" t="s">
        <v>41</v>
      </c>
      <c r="L75" s="87" t="s">
        <v>41</v>
      </c>
      <c r="M75" s="87" t="s">
        <v>41</v>
      </c>
      <c r="N75" s="88" t="s">
        <v>41</v>
      </c>
      <c r="O75" s="115"/>
      <c r="P75" s="115"/>
      <c r="Q75" s="115"/>
      <c r="R75" s="115"/>
      <c r="S75" s="115"/>
    </row>
    <row r="76" spans="1:19" ht="16.5" customHeight="1">
      <c r="A76" s="4"/>
      <c r="B76" s="4"/>
      <c r="C76" s="753"/>
      <c r="D76" s="117">
        <v>2002</v>
      </c>
      <c r="E76" s="117">
        <v>2003</v>
      </c>
      <c r="F76" s="117">
        <v>2004</v>
      </c>
      <c r="G76" s="117">
        <v>2005</v>
      </c>
      <c r="H76" s="117">
        <v>2006</v>
      </c>
      <c r="I76" s="117">
        <v>2007</v>
      </c>
      <c r="J76" s="117">
        <v>2008</v>
      </c>
      <c r="K76" s="117">
        <v>2009</v>
      </c>
      <c r="L76" s="117">
        <v>2010</v>
      </c>
      <c r="M76" s="117">
        <v>2011</v>
      </c>
      <c r="N76" s="118">
        <v>2012</v>
      </c>
      <c r="O76" s="115"/>
      <c r="P76" s="115"/>
      <c r="Q76" s="115"/>
      <c r="R76" s="115"/>
      <c r="S76" s="115"/>
    </row>
    <row r="77" spans="1:19" ht="15" customHeight="1">
      <c r="A77" s="4"/>
      <c r="B77" s="4"/>
      <c r="C77" s="381" t="s">
        <v>64</v>
      </c>
      <c r="D77" s="358">
        <f t="shared" ref="D77:D81" si="11">D13/$D$18</f>
        <v>0.53366873065015474</v>
      </c>
      <c r="E77" s="358">
        <f t="shared" ref="E77:E81" si="12">E13/$E$18</f>
        <v>0.54670224933282496</v>
      </c>
      <c r="F77" s="358">
        <f t="shared" ref="F77:F81" si="13">F13/$F$18</f>
        <v>0.54732041049030788</v>
      </c>
      <c r="G77" s="358">
        <f t="shared" ref="G77:G81" si="14">G13/$G$18</f>
        <v>0.59799482535575677</v>
      </c>
      <c r="H77" s="358">
        <f t="shared" ref="H77:H81" si="15">H13/$H$18</f>
        <v>0.59308072487644148</v>
      </c>
      <c r="I77" s="358">
        <f t="shared" ref="I77:I81" si="16">I13/$I$18</f>
        <v>0.52598524101114774</v>
      </c>
      <c r="J77" s="358">
        <f t="shared" ref="J77:J81" si="17">J13/$J$18</f>
        <v>0.64727272727272722</v>
      </c>
      <c r="K77" s="358">
        <f t="shared" ref="K77:K81" si="18">K13/$K$18</f>
        <v>0.58656036446469251</v>
      </c>
      <c r="L77" s="358">
        <f t="shared" ref="L77:L81" si="19">L13/$L$18</f>
        <v>0.62728062554300612</v>
      </c>
      <c r="M77" s="358">
        <f t="shared" ref="M77:M81" si="20">M13/$M$18</f>
        <v>0.63793998546360708</v>
      </c>
      <c r="N77" s="389">
        <f t="shared" ref="N77:N81" si="21">N13/$N$18</f>
        <v>0.63941931881630376</v>
      </c>
      <c r="O77" s="431"/>
      <c r="P77" s="431"/>
      <c r="Q77" s="431"/>
      <c r="R77" s="431"/>
      <c r="S77" s="431"/>
    </row>
    <row r="78" spans="1:19">
      <c r="A78" s="4"/>
      <c r="B78" s="4"/>
      <c r="C78" s="408" t="s">
        <v>65</v>
      </c>
      <c r="D78" s="391">
        <f t="shared" si="11"/>
        <v>5.5727554179566562E-2</v>
      </c>
      <c r="E78" s="391">
        <f t="shared" si="12"/>
        <v>5.5280213495996953E-2</v>
      </c>
      <c r="F78" s="391">
        <f t="shared" si="13"/>
        <v>5.5112124667426834E-2</v>
      </c>
      <c r="G78" s="391">
        <f t="shared" si="14"/>
        <v>4.6248382923673996E-2</v>
      </c>
      <c r="H78" s="391">
        <f t="shared" si="15"/>
        <v>5.9308072487644151E-2</v>
      </c>
      <c r="I78" s="391">
        <f t="shared" si="16"/>
        <v>3.9095619406500234E-2</v>
      </c>
      <c r="J78" s="391">
        <f t="shared" si="17"/>
        <v>5.4703557312252966E-2</v>
      </c>
      <c r="K78" s="391">
        <f t="shared" si="18"/>
        <v>5.0620096178182736E-2</v>
      </c>
      <c r="L78" s="391">
        <f t="shared" si="19"/>
        <v>7.3088618592528243E-2</v>
      </c>
      <c r="M78" s="391">
        <f t="shared" si="20"/>
        <v>8.9606479077977363E-2</v>
      </c>
      <c r="N78" s="396">
        <f t="shared" si="21"/>
        <v>9.1345616973757676E-2</v>
      </c>
      <c r="O78" s="431"/>
      <c r="P78" s="431"/>
      <c r="Q78" s="431"/>
      <c r="R78" s="431"/>
      <c r="S78" s="431"/>
    </row>
    <row r="79" spans="1:19">
      <c r="A79" s="4"/>
      <c r="B79" s="4"/>
      <c r="C79" s="434" t="s">
        <v>88</v>
      </c>
      <c r="D79" s="405">
        <f t="shared" si="11"/>
        <v>3.4829721362229101E-3</v>
      </c>
      <c r="E79" s="405">
        <f t="shared" si="12"/>
        <v>6.0998856271444911E-3</v>
      </c>
      <c r="F79" s="405">
        <f t="shared" si="13"/>
        <v>0</v>
      </c>
      <c r="G79" s="405">
        <f t="shared" si="14"/>
        <v>4.5278137128072441E-3</v>
      </c>
      <c r="H79" s="405">
        <f t="shared" si="15"/>
        <v>4.5304777594728169E-3</v>
      </c>
      <c r="I79" s="405">
        <f t="shared" si="16"/>
        <v>4.5533050714397861E-3</v>
      </c>
      <c r="J79" s="405">
        <f t="shared" si="17"/>
        <v>2.3241106719367587E-2</v>
      </c>
      <c r="K79" s="405">
        <f t="shared" si="18"/>
        <v>7.5930144267274111E-2</v>
      </c>
      <c r="L79" s="405">
        <f t="shared" si="19"/>
        <v>4.4526498696785405E-2</v>
      </c>
      <c r="M79" s="405">
        <f t="shared" si="20"/>
        <v>4.4543661094382722E-2</v>
      </c>
      <c r="N79" s="426">
        <f t="shared" si="21"/>
        <v>5.4494695700725848E-2</v>
      </c>
      <c r="O79" s="431"/>
      <c r="P79" s="431"/>
      <c r="Q79" s="431"/>
      <c r="R79" s="431"/>
      <c r="S79" s="431"/>
    </row>
    <row r="80" spans="1:19">
      <c r="A80" s="4"/>
      <c r="B80" s="4"/>
      <c r="C80" s="408" t="s">
        <v>89</v>
      </c>
      <c r="D80" s="391">
        <f t="shared" si="11"/>
        <v>0</v>
      </c>
      <c r="E80" s="391">
        <f t="shared" si="12"/>
        <v>0</v>
      </c>
      <c r="F80" s="391">
        <f t="shared" si="13"/>
        <v>6.8415051311288486E-3</v>
      </c>
      <c r="G80" s="391">
        <f t="shared" si="14"/>
        <v>0</v>
      </c>
      <c r="H80" s="391">
        <f t="shared" si="15"/>
        <v>0</v>
      </c>
      <c r="I80" s="391">
        <f t="shared" si="16"/>
        <v>0</v>
      </c>
      <c r="J80" s="391">
        <f t="shared" si="17"/>
        <v>4.7272727272727272E-2</v>
      </c>
      <c r="K80" s="391">
        <f t="shared" si="18"/>
        <v>8.9977220956719811E-2</v>
      </c>
      <c r="L80" s="391">
        <f t="shared" si="19"/>
        <v>7.0699391833188532E-2</v>
      </c>
      <c r="M80" s="391">
        <f t="shared" si="20"/>
        <v>4.9319904475132383E-2</v>
      </c>
      <c r="N80" s="396">
        <f t="shared" si="21"/>
        <v>4.690117252931323E-2</v>
      </c>
      <c r="O80" s="431"/>
      <c r="P80" s="431"/>
      <c r="Q80" s="431"/>
      <c r="R80" s="431"/>
      <c r="S80" s="431"/>
    </row>
    <row r="81" spans="1:19" ht="15.75" customHeight="1">
      <c r="A81" s="4"/>
      <c r="B81" s="4"/>
      <c r="C81" s="447" t="s">
        <v>7</v>
      </c>
      <c r="D81" s="429">
        <f t="shared" si="11"/>
        <v>0.40712074303405571</v>
      </c>
      <c r="E81" s="429">
        <f t="shared" si="12"/>
        <v>0.39191765154403357</v>
      </c>
      <c r="F81" s="429">
        <f t="shared" si="13"/>
        <v>0.39072595971113644</v>
      </c>
      <c r="G81" s="429">
        <f t="shared" si="14"/>
        <v>0.35122897800776198</v>
      </c>
      <c r="H81" s="429">
        <f t="shared" si="15"/>
        <v>0.34308072487644153</v>
      </c>
      <c r="I81" s="429">
        <f t="shared" si="16"/>
        <v>0.4303658345109122</v>
      </c>
      <c r="J81" s="429">
        <f t="shared" si="17"/>
        <v>0.22750988142292491</v>
      </c>
      <c r="K81" s="429">
        <f t="shared" si="18"/>
        <v>0.19691217413313086</v>
      </c>
      <c r="L81" s="429">
        <f t="shared" si="19"/>
        <v>0.18440486533449174</v>
      </c>
      <c r="M81" s="429">
        <f t="shared" si="20"/>
        <v>0.17858996988890041</v>
      </c>
      <c r="N81" s="460">
        <f t="shared" si="21"/>
        <v>0.16783919597989949</v>
      </c>
      <c r="O81" s="431"/>
      <c r="P81" s="431"/>
      <c r="Q81" s="431"/>
      <c r="R81" s="431"/>
      <c r="S81" s="431"/>
    </row>
    <row r="82" spans="1:19" ht="21.75" customHeight="1">
      <c r="A82" s="4"/>
      <c r="B82" s="4"/>
      <c r="C82" s="310" t="s">
        <v>24</v>
      </c>
      <c r="D82" s="488">
        <f t="shared" ref="D82:N82" si="22">SUM(D77:D81)</f>
        <v>1</v>
      </c>
      <c r="E82" s="488">
        <f t="shared" si="22"/>
        <v>1</v>
      </c>
      <c r="F82" s="488">
        <f t="shared" si="22"/>
        <v>1</v>
      </c>
      <c r="G82" s="488">
        <f t="shared" si="22"/>
        <v>0.99999999999999989</v>
      </c>
      <c r="H82" s="488">
        <f t="shared" si="22"/>
        <v>1</v>
      </c>
      <c r="I82" s="488">
        <f t="shared" si="22"/>
        <v>1</v>
      </c>
      <c r="J82" s="488">
        <f t="shared" si="22"/>
        <v>1</v>
      </c>
      <c r="K82" s="488">
        <f t="shared" si="22"/>
        <v>1</v>
      </c>
      <c r="L82" s="488">
        <f t="shared" si="22"/>
        <v>1</v>
      </c>
      <c r="M82" s="488">
        <f t="shared" si="22"/>
        <v>0.99999999999999989</v>
      </c>
      <c r="N82" s="490">
        <f t="shared" si="22"/>
        <v>1</v>
      </c>
      <c r="O82" s="499"/>
      <c r="P82" s="499"/>
      <c r="Q82" s="499"/>
      <c r="R82" s="499"/>
      <c r="S82" s="499"/>
    </row>
    <row r="83" spans="1:19" ht="15.75" customHeight="1">
      <c r="A83" s="4"/>
      <c r="B83" s="4"/>
      <c r="C83" s="363" t="s">
        <v>286</v>
      </c>
      <c r="D83" s="237"/>
      <c r="E83" s="237"/>
      <c r="F83" s="237"/>
      <c r="G83" s="237"/>
      <c r="H83" s="237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</row>
    <row r="84" spans="1:19">
      <c r="A84" s="4"/>
      <c r="B84" s="4"/>
      <c r="C84" s="266" t="s">
        <v>210</v>
      </c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</row>
    <row r="85" spans="1:19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</row>
    <row r="86" spans="1:19" ht="32.25" customHeight="1">
      <c r="A86" s="4"/>
      <c r="B86" s="4"/>
      <c r="C86" s="756" t="s">
        <v>911</v>
      </c>
      <c r="D86" s="724"/>
      <c r="E86" s="724"/>
      <c r="F86" s="724"/>
      <c r="G86" s="724"/>
      <c r="H86" s="724"/>
      <c r="I86" s="724"/>
      <c r="J86" s="724"/>
      <c r="K86" s="724"/>
      <c r="L86" s="724"/>
      <c r="M86" s="724"/>
      <c r="N86" s="724"/>
      <c r="O86" s="315"/>
      <c r="P86" s="315"/>
      <c r="Q86" s="315"/>
      <c r="R86" s="315"/>
      <c r="S86" s="4"/>
    </row>
    <row r="87" spans="1:19" ht="3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</row>
    <row r="88" spans="1:19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</row>
    <row r="89" spans="1:1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</row>
    <row r="90" spans="1:19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</row>
    <row r="91" spans="1:19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502"/>
      <c r="S91" s="4"/>
    </row>
    <row r="92" spans="1:19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</row>
    <row r="93" spans="1:19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</row>
    <row r="94" spans="1:19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</row>
    <row r="95" spans="1:19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</row>
    <row r="96" spans="1:19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</row>
    <row r="97" spans="1:19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</row>
    <row r="98" spans="1:19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</row>
    <row r="99" spans="1:19" ht="8.25" customHeight="1">
      <c r="A99" s="4"/>
      <c r="B99" s="4"/>
      <c r="C99" s="237"/>
      <c r="D99" s="237"/>
      <c r="E99" s="237"/>
      <c r="F99" s="237"/>
      <c r="G99" s="237"/>
      <c r="H99" s="237"/>
      <c r="I99" s="237"/>
      <c r="J99" s="4"/>
      <c r="K99" s="4"/>
      <c r="L99" s="4"/>
      <c r="M99" s="4"/>
      <c r="N99" s="4"/>
      <c r="O99" s="4"/>
      <c r="P99" s="4"/>
      <c r="Q99" s="4"/>
      <c r="R99" s="4"/>
      <c r="S99" s="4"/>
    </row>
    <row r="100" spans="1:19">
      <c r="A100" s="4"/>
      <c r="B100" s="4"/>
      <c r="C100" s="237"/>
      <c r="D100" s="237"/>
      <c r="E100" s="237"/>
      <c r="F100" s="237"/>
      <c r="G100" s="237"/>
      <c r="H100" s="237"/>
      <c r="I100" s="237"/>
      <c r="J100" s="4"/>
      <c r="K100" s="4"/>
      <c r="L100" s="4"/>
      <c r="M100" s="4"/>
      <c r="N100" s="4"/>
      <c r="O100" s="4"/>
      <c r="P100" s="4"/>
      <c r="Q100" s="4"/>
      <c r="R100" s="4"/>
      <c r="S100" s="4"/>
    </row>
    <row r="101" spans="1:19" ht="31.5" customHeight="1">
      <c r="A101" s="4"/>
      <c r="B101" s="4"/>
      <c r="C101" s="756" t="s">
        <v>911</v>
      </c>
      <c r="D101" s="724"/>
      <c r="E101" s="724"/>
      <c r="F101" s="724"/>
      <c r="G101" s="724"/>
      <c r="H101" s="724"/>
      <c r="I101" s="724"/>
      <c r="J101" s="724"/>
      <c r="K101" s="724"/>
      <c r="L101" s="724"/>
      <c r="M101" s="724"/>
      <c r="N101" s="724"/>
      <c r="O101" s="315"/>
      <c r="P101" s="315"/>
      <c r="Q101" s="315"/>
      <c r="R101" s="315"/>
      <c r="S101" s="4"/>
    </row>
    <row r="102" spans="1:19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</row>
    <row r="103" spans="1:19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</row>
    <row r="104" spans="1:19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</row>
    <row r="105" spans="1:19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</row>
    <row r="106" spans="1:19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19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</row>
    <row r="108" spans="1:19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</row>
    <row r="109" spans="1:1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</row>
    <row r="110" spans="1:19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</row>
    <row r="111" spans="1:19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</row>
    <row r="112" spans="1:19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</row>
    <row r="113" spans="1:19">
      <c r="A113" s="4"/>
      <c r="B113" s="4"/>
      <c r="C113" s="762"/>
      <c r="D113" s="731"/>
      <c r="E113" s="731"/>
      <c r="F113" s="731"/>
      <c r="G113" s="731"/>
      <c r="H113" s="731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</row>
    <row r="114" spans="1:19">
      <c r="A114" s="4"/>
      <c r="B114" s="4"/>
      <c r="C114" s="237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</row>
    <row r="115" spans="1:19">
      <c r="A115" s="4"/>
      <c r="B115" s="4"/>
      <c r="C115" s="237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</row>
    <row r="116" spans="1:19" ht="33" customHeight="1">
      <c r="A116" s="4"/>
      <c r="B116" s="4"/>
      <c r="C116" s="756" t="s">
        <v>911</v>
      </c>
      <c r="D116" s="724"/>
      <c r="E116" s="724"/>
      <c r="F116" s="724"/>
      <c r="G116" s="724"/>
      <c r="H116" s="724"/>
      <c r="I116" s="724"/>
      <c r="J116" s="724"/>
      <c r="K116" s="724"/>
      <c r="L116" s="724"/>
      <c r="M116" s="724"/>
      <c r="N116" s="724"/>
      <c r="O116" s="315"/>
      <c r="P116" s="315"/>
      <c r="Q116" s="315"/>
      <c r="R116" s="315"/>
      <c r="S116" s="4"/>
    </row>
    <row r="117" spans="1:19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</row>
    <row r="118" spans="1:19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</row>
    <row r="119" spans="1: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</row>
    <row r="120" spans="1:19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</row>
    <row r="121" spans="1:19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</row>
    <row r="122" spans="1:19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</row>
    <row r="123" spans="1:19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</row>
    <row r="124" spans="1:19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</row>
    <row r="125" spans="1:19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</row>
    <row r="126" spans="1:19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</row>
    <row r="127" spans="1:19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</row>
    <row r="128" spans="1:19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</row>
    <row r="129" spans="1:19" ht="3.75" customHeight="1">
      <c r="A129" s="4"/>
      <c r="B129" s="4"/>
      <c r="C129" s="762"/>
      <c r="D129" s="731"/>
      <c r="E129" s="731"/>
      <c r="F129" s="731"/>
      <c r="G129" s="731"/>
      <c r="H129" s="731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</row>
    <row r="130" spans="1:19" ht="23.25" customHeight="1">
      <c r="A130" s="4"/>
      <c r="B130" s="4"/>
      <c r="C130" s="506"/>
      <c r="D130" s="506"/>
      <c r="E130" s="506"/>
      <c r="F130" s="506"/>
      <c r="G130" s="506"/>
      <c r="H130" s="506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</row>
    <row r="131" spans="1:19" ht="4.5" customHeight="1">
      <c r="A131" s="4"/>
      <c r="B131" s="4"/>
      <c r="C131" s="506"/>
      <c r="D131" s="506"/>
      <c r="E131" s="506"/>
      <c r="F131" s="506"/>
      <c r="G131" s="506"/>
      <c r="H131" s="506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</row>
    <row r="132" spans="1:19" ht="33" customHeight="1">
      <c r="A132" s="4"/>
      <c r="B132" s="4"/>
      <c r="C132" s="756" t="s">
        <v>917</v>
      </c>
      <c r="D132" s="724"/>
      <c r="E132" s="724"/>
      <c r="F132" s="724"/>
      <c r="G132" s="724"/>
      <c r="H132" s="724"/>
      <c r="I132" s="724"/>
      <c r="J132" s="724"/>
      <c r="K132" s="724"/>
      <c r="L132" s="724"/>
      <c r="M132" s="724"/>
      <c r="N132" s="724"/>
      <c r="O132" s="4"/>
      <c r="P132" s="4"/>
      <c r="Q132" s="4"/>
      <c r="R132" s="4"/>
      <c r="S132" s="4"/>
    </row>
    <row r="133" spans="1:19" ht="5.25" customHeight="1">
      <c r="A133" s="4"/>
      <c r="B133" s="4"/>
      <c r="C133" s="506"/>
      <c r="D133" s="506"/>
      <c r="E133" s="506"/>
      <c r="F133" s="506"/>
      <c r="G133" s="506"/>
      <c r="H133" s="506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</row>
    <row r="134" spans="1:19" ht="19.5" customHeight="1">
      <c r="A134" s="4"/>
      <c r="B134" s="4"/>
      <c r="C134" s="752" t="s">
        <v>40</v>
      </c>
      <c r="D134" s="87" t="s">
        <v>41</v>
      </c>
      <c r="E134" s="87" t="s">
        <v>41</v>
      </c>
      <c r="F134" s="87" t="s">
        <v>41</v>
      </c>
      <c r="G134" s="87" t="s">
        <v>41</v>
      </c>
      <c r="H134" s="87" t="s">
        <v>41</v>
      </c>
      <c r="I134" s="87" t="s">
        <v>41</v>
      </c>
      <c r="J134" s="87" t="s">
        <v>41</v>
      </c>
      <c r="K134" s="87" t="s">
        <v>41</v>
      </c>
      <c r="L134" s="87" t="s">
        <v>41</v>
      </c>
      <c r="M134" s="87" t="s">
        <v>41</v>
      </c>
      <c r="N134" s="88" t="s">
        <v>41</v>
      </c>
      <c r="O134" s="4"/>
      <c r="P134" s="4"/>
      <c r="Q134" s="4"/>
      <c r="R134" s="4"/>
      <c r="S134" s="4"/>
    </row>
    <row r="135" spans="1:19" ht="15.75" customHeight="1">
      <c r="A135" s="4"/>
      <c r="B135" s="4"/>
      <c r="C135" s="753"/>
      <c r="D135" s="117">
        <v>2002</v>
      </c>
      <c r="E135" s="117">
        <v>2003</v>
      </c>
      <c r="F135" s="117">
        <v>2004</v>
      </c>
      <c r="G135" s="117">
        <v>2005</v>
      </c>
      <c r="H135" s="117">
        <v>2006</v>
      </c>
      <c r="I135" s="117">
        <v>2007</v>
      </c>
      <c r="J135" s="117">
        <v>2008</v>
      </c>
      <c r="K135" s="117">
        <v>2009</v>
      </c>
      <c r="L135" s="117">
        <v>2010</v>
      </c>
      <c r="M135" s="117">
        <v>2011</v>
      </c>
      <c r="N135" s="118">
        <v>2012</v>
      </c>
      <c r="O135" s="4"/>
      <c r="P135" s="4"/>
      <c r="Q135" s="4"/>
      <c r="R135" s="4"/>
      <c r="S135" s="4"/>
    </row>
    <row r="136" spans="1:19" ht="15" customHeight="1">
      <c r="A136" s="4"/>
      <c r="B136" s="4"/>
      <c r="C136" s="518" t="s">
        <v>230</v>
      </c>
      <c r="D136" s="519">
        <v>23</v>
      </c>
      <c r="E136" s="519">
        <v>16</v>
      </c>
      <c r="F136" s="519">
        <v>16</v>
      </c>
      <c r="G136" s="519">
        <v>204</v>
      </c>
      <c r="H136" s="519">
        <v>94</v>
      </c>
      <c r="I136" s="519">
        <v>225</v>
      </c>
      <c r="J136" s="519">
        <v>317</v>
      </c>
      <c r="K136" s="519">
        <v>162</v>
      </c>
      <c r="L136" s="519">
        <v>175</v>
      </c>
      <c r="M136" s="519">
        <v>195</v>
      </c>
      <c r="N136" s="539">
        <v>147</v>
      </c>
      <c r="O136" s="4"/>
      <c r="P136" s="4"/>
      <c r="Q136" s="4"/>
      <c r="R136" s="4"/>
      <c r="S136" s="4"/>
    </row>
    <row r="137" spans="1:19">
      <c r="A137" s="4"/>
      <c r="B137" s="4"/>
      <c r="C137" s="137" t="s">
        <v>265</v>
      </c>
      <c r="D137" s="151">
        <v>549</v>
      </c>
      <c r="E137" s="151">
        <v>723</v>
      </c>
      <c r="F137" s="151">
        <v>240</v>
      </c>
      <c r="G137" s="151">
        <v>586</v>
      </c>
      <c r="H137" s="151">
        <v>747</v>
      </c>
      <c r="I137" s="183">
        <v>2214</v>
      </c>
      <c r="J137" s="183">
        <v>2005</v>
      </c>
      <c r="K137" s="183">
        <v>2920</v>
      </c>
      <c r="L137" s="183">
        <v>3511</v>
      </c>
      <c r="M137" s="183">
        <v>3784</v>
      </c>
      <c r="N137" s="184">
        <v>3325</v>
      </c>
      <c r="O137" s="4"/>
      <c r="P137" s="4"/>
      <c r="Q137" s="4"/>
      <c r="R137" s="4"/>
      <c r="S137" s="4"/>
    </row>
    <row r="138" spans="1:19">
      <c r="A138" s="4"/>
      <c r="B138" s="4"/>
      <c r="C138" s="154" t="s">
        <v>266</v>
      </c>
      <c r="D138" s="239">
        <v>1209</v>
      </c>
      <c r="E138" s="239">
        <v>1101</v>
      </c>
      <c r="F138" s="239">
        <v>1592</v>
      </c>
      <c r="G138" s="239">
        <v>1514</v>
      </c>
      <c r="H138" s="239">
        <v>986</v>
      </c>
      <c r="I138" s="239">
        <v>1268</v>
      </c>
      <c r="J138" s="239">
        <v>2630</v>
      </c>
      <c r="K138" s="239">
        <v>3383</v>
      </c>
      <c r="L138" s="239">
        <v>3902</v>
      </c>
      <c r="M138" s="239">
        <v>4050</v>
      </c>
      <c r="N138" s="265">
        <v>4058</v>
      </c>
      <c r="O138" s="4"/>
      <c r="P138" s="4"/>
      <c r="Q138" s="4"/>
      <c r="R138" s="4"/>
      <c r="S138" s="4"/>
    </row>
    <row r="139" spans="1:19">
      <c r="A139" s="4"/>
      <c r="B139" s="4"/>
      <c r="C139" s="137" t="s">
        <v>267</v>
      </c>
      <c r="D139" s="151">
        <v>75</v>
      </c>
      <c r="E139" s="151">
        <v>84</v>
      </c>
      <c r="F139" s="151">
        <v>85</v>
      </c>
      <c r="G139" s="151">
        <v>99</v>
      </c>
      <c r="H139" s="151">
        <v>74</v>
      </c>
      <c r="I139" s="183">
        <v>161</v>
      </c>
      <c r="J139" s="183">
        <v>193</v>
      </c>
      <c r="K139" s="183">
        <v>203</v>
      </c>
      <c r="L139" s="183">
        <v>218</v>
      </c>
      <c r="M139" s="183">
        <v>247</v>
      </c>
      <c r="N139" s="184">
        <v>261</v>
      </c>
      <c r="O139" s="4"/>
      <c r="P139" s="4"/>
      <c r="Q139" s="4"/>
      <c r="R139" s="4"/>
      <c r="S139" s="4"/>
    </row>
    <row r="140" spans="1:19" ht="15.75" customHeight="1">
      <c r="A140" s="4"/>
      <c r="B140" s="4"/>
      <c r="C140" s="224" t="s">
        <v>7</v>
      </c>
      <c r="D140" s="190">
        <v>728</v>
      </c>
      <c r="E140" s="190">
        <v>699</v>
      </c>
      <c r="F140" s="190">
        <v>698</v>
      </c>
      <c r="G140" s="190">
        <v>689</v>
      </c>
      <c r="H140" s="190">
        <v>527</v>
      </c>
      <c r="I140" s="190">
        <v>2501</v>
      </c>
      <c r="J140" s="190">
        <v>1180</v>
      </c>
      <c r="K140" s="190">
        <v>1234</v>
      </c>
      <c r="L140" s="190">
        <v>1402</v>
      </c>
      <c r="M140" s="190">
        <v>1355</v>
      </c>
      <c r="N140" s="201">
        <v>1164</v>
      </c>
      <c r="O140" s="4"/>
      <c r="P140" s="4"/>
      <c r="Q140" s="4"/>
      <c r="R140" s="4"/>
      <c r="S140" s="4"/>
    </row>
    <row r="141" spans="1:19" ht="21.75" customHeight="1">
      <c r="A141" s="4"/>
      <c r="B141" s="4"/>
      <c r="C141" s="210" t="s">
        <v>24</v>
      </c>
      <c r="D141" s="215">
        <f>SUM(D136:D140)</f>
        <v>2584</v>
      </c>
      <c r="E141" s="215">
        <f>E136+E137+E138+E139+E140</f>
        <v>2623</v>
      </c>
      <c r="F141" s="215">
        <f t="shared" ref="F141:N141" si="23">SUM(F136:F140)</f>
        <v>2631</v>
      </c>
      <c r="G141" s="215">
        <f t="shared" si="23"/>
        <v>3092</v>
      </c>
      <c r="H141" s="215">
        <f t="shared" si="23"/>
        <v>2428</v>
      </c>
      <c r="I141" s="215">
        <f t="shared" si="23"/>
        <v>6369</v>
      </c>
      <c r="J141" s="215">
        <f t="shared" si="23"/>
        <v>6325</v>
      </c>
      <c r="K141" s="215">
        <f t="shared" si="23"/>
        <v>7902</v>
      </c>
      <c r="L141" s="215">
        <f t="shared" si="23"/>
        <v>9208</v>
      </c>
      <c r="M141" s="215">
        <f t="shared" si="23"/>
        <v>9631</v>
      </c>
      <c r="N141" s="218">
        <f t="shared" si="23"/>
        <v>8955</v>
      </c>
      <c r="O141" s="4"/>
      <c r="P141" s="4"/>
      <c r="Q141" s="4"/>
      <c r="R141" s="4"/>
      <c r="S141" s="4"/>
    </row>
    <row r="142" spans="1:19" ht="15.75" customHeight="1">
      <c r="A142" s="4"/>
      <c r="B142" s="4"/>
      <c r="C142" s="363" t="s">
        <v>286</v>
      </c>
      <c r="D142" s="506"/>
      <c r="E142" s="506"/>
      <c r="F142" s="506"/>
      <c r="G142" s="506"/>
      <c r="H142" s="506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</row>
    <row r="143" spans="1:19">
      <c r="A143" s="4"/>
      <c r="B143" s="4"/>
      <c r="C143" s="266" t="s">
        <v>210</v>
      </c>
      <c r="D143" s="506"/>
      <c r="E143" s="506"/>
      <c r="F143" s="506"/>
      <c r="G143" s="506"/>
      <c r="H143" s="506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</row>
    <row r="144" spans="1:19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</row>
    <row r="145" spans="1:20" ht="33" customHeight="1">
      <c r="A145" s="4"/>
      <c r="B145" s="4"/>
      <c r="C145" s="756" t="s">
        <v>1003</v>
      </c>
      <c r="D145" s="724"/>
      <c r="E145" s="724"/>
      <c r="F145" s="724"/>
      <c r="G145" s="724"/>
      <c r="H145" s="724"/>
      <c r="I145" s="724"/>
      <c r="J145" s="724"/>
      <c r="K145" s="724"/>
      <c r="L145" s="724"/>
      <c r="M145" s="724"/>
      <c r="N145" s="724"/>
      <c r="O145" s="315"/>
      <c r="P145" s="315"/>
      <c r="Q145" s="315"/>
      <c r="R145" s="315"/>
      <c r="S145" s="315"/>
    </row>
    <row r="146" spans="1:20" ht="6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</row>
    <row r="147" spans="1:20" ht="42" customHeight="1">
      <c r="A147" s="4"/>
      <c r="B147" s="4"/>
      <c r="C147" s="319" t="s">
        <v>276</v>
      </c>
      <c r="D147" s="350" t="s">
        <v>277</v>
      </c>
      <c r="E147" s="350" t="s">
        <v>384</v>
      </c>
      <c r="F147" s="350" t="s">
        <v>385</v>
      </c>
      <c r="G147" s="350" t="s">
        <v>386</v>
      </c>
      <c r="H147" s="352" t="s">
        <v>387</v>
      </c>
      <c r="I147" s="350" t="s">
        <v>390</v>
      </c>
      <c r="J147" s="350" t="s">
        <v>391</v>
      </c>
      <c r="K147" s="350" t="s">
        <v>392</v>
      </c>
      <c r="L147" s="350" t="s">
        <v>393</v>
      </c>
      <c r="M147" s="356" t="s">
        <v>394</v>
      </c>
      <c r="N147" s="357"/>
      <c r="O147" s="357"/>
      <c r="P147" s="357"/>
      <c r="Q147" s="357"/>
      <c r="R147" s="357"/>
      <c r="S147" s="1"/>
    </row>
    <row r="148" spans="1:20" ht="15.75" customHeight="1">
      <c r="A148" s="4"/>
      <c r="B148" s="4"/>
      <c r="C148" s="381" t="s">
        <v>230</v>
      </c>
      <c r="D148" s="358">
        <f t="shared" ref="D148:M148" si="24">(E20-D20)/D20</f>
        <v>-0.30434782608695654</v>
      </c>
      <c r="E148" s="358">
        <f t="shared" si="24"/>
        <v>0</v>
      </c>
      <c r="F148" s="550">
        <f t="shared" si="24"/>
        <v>11.75</v>
      </c>
      <c r="G148" s="552">
        <f t="shared" si="24"/>
        <v>-0.53921568627450978</v>
      </c>
      <c r="H148" s="358">
        <f t="shared" si="24"/>
        <v>1.3936170212765957</v>
      </c>
      <c r="I148" s="358">
        <f t="shared" si="24"/>
        <v>0.40888888888888891</v>
      </c>
      <c r="J148" s="358">
        <f t="shared" si="24"/>
        <v>-0.48895899053627762</v>
      </c>
      <c r="K148" s="358">
        <f t="shared" si="24"/>
        <v>8.0246913580246909E-2</v>
      </c>
      <c r="L148" s="358">
        <f t="shared" si="24"/>
        <v>0.11428571428571428</v>
      </c>
      <c r="M148" s="389">
        <f t="shared" si="24"/>
        <v>-0.24615384615384617</v>
      </c>
      <c r="N148" s="553"/>
      <c r="O148" s="553"/>
      <c r="P148" s="553"/>
      <c r="Q148" s="553"/>
      <c r="R148" s="553"/>
      <c r="S148" s="1"/>
    </row>
    <row r="149" spans="1:20" ht="15.75" customHeight="1">
      <c r="A149" s="4"/>
      <c r="B149" s="4"/>
      <c r="C149" s="408" t="s">
        <v>265</v>
      </c>
      <c r="D149" s="391">
        <f t="shared" ref="D149:M149" si="25">(E21-D21)/D21</f>
        <v>0.31693989071038253</v>
      </c>
      <c r="E149" s="391">
        <f t="shared" si="25"/>
        <v>-0.66804979253112029</v>
      </c>
      <c r="F149" s="445">
        <f t="shared" si="25"/>
        <v>1.4416666666666667</v>
      </c>
      <c r="G149" s="391">
        <f t="shared" si="25"/>
        <v>0.27474402730375425</v>
      </c>
      <c r="H149" s="391">
        <f t="shared" si="25"/>
        <v>1.963855421686747</v>
      </c>
      <c r="I149" s="391">
        <f t="shared" si="25"/>
        <v>-9.439927732610659E-2</v>
      </c>
      <c r="J149" s="391">
        <f t="shared" si="25"/>
        <v>0.45635910224438903</v>
      </c>
      <c r="K149" s="391">
        <f t="shared" si="25"/>
        <v>0.20239726027397259</v>
      </c>
      <c r="L149" s="391">
        <f t="shared" si="25"/>
        <v>7.7755625178011961E-2</v>
      </c>
      <c r="M149" s="396">
        <f t="shared" si="25"/>
        <v>-0.12130021141649049</v>
      </c>
      <c r="N149" s="553"/>
      <c r="O149" s="553"/>
      <c r="P149" s="553"/>
      <c r="Q149" s="553"/>
      <c r="R149" s="553"/>
      <c r="S149" s="1"/>
    </row>
    <row r="150" spans="1:20" ht="15.75" customHeight="1">
      <c r="A150" s="4"/>
      <c r="B150" s="4"/>
      <c r="C150" s="434" t="s">
        <v>266</v>
      </c>
      <c r="D150" s="405">
        <f t="shared" ref="D150:M150" si="26">(E22-D22)/D22</f>
        <v>-8.9330024813895778E-2</v>
      </c>
      <c r="E150" s="405">
        <f t="shared" si="26"/>
        <v>0.44595821980018163</v>
      </c>
      <c r="F150" s="405">
        <f t="shared" si="26"/>
        <v>-4.8994974874371856E-2</v>
      </c>
      <c r="G150" s="405">
        <f t="shared" si="26"/>
        <v>-0.34874504623513869</v>
      </c>
      <c r="H150" s="405">
        <f t="shared" si="26"/>
        <v>0.28600405679513186</v>
      </c>
      <c r="I150" s="405">
        <f t="shared" si="26"/>
        <v>1.0741324921135647</v>
      </c>
      <c r="J150" s="405">
        <f t="shared" si="26"/>
        <v>0.28631178707224336</v>
      </c>
      <c r="K150" s="405">
        <f t="shared" si="26"/>
        <v>0.15341412947088384</v>
      </c>
      <c r="L150" s="405">
        <f t="shared" si="26"/>
        <v>3.7929267042542285E-2</v>
      </c>
      <c r="M150" s="426">
        <f t="shared" si="26"/>
        <v>1.9753086419753087E-3</v>
      </c>
      <c r="N150" s="553"/>
      <c r="O150" s="553"/>
      <c r="P150" s="553"/>
      <c r="Q150" s="553"/>
      <c r="R150" s="553"/>
      <c r="S150" s="1"/>
    </row>
    <row r="151" spans="1:20" ht="15.75" customHeight="1">
      <c r="A151" s="4"/>
      <c r="B151" s="4"/>
      <c r="C151" s="408" t="s">
        <v>267</v>
      </c>
      <c r="D151" s="391">
        <f t="shared" ref="D151:M151" si="27">(E23-D23)/D23</f>
        <v>0.12</v>
      </c>
      <c r="E151" s="391">
        <f t="shared" si="27"/>
        <v>1.1904761904761904E-2</v>
      </c>
      <c r="F151" s="391">
        <f t="shared" si="27"/>
        <v>0.16470588235294117</v>
      </c>
      <c r="G151" s="391">
        <f t="shared" si="27"/>
        <v>-0.25252525252525254</v>
      </c>
      <c r="H151" s="391">
        <f t="shared" si="27"/>
        <v>1.1756756756756757</v>
      </c>
      <c r="I151" s="391">
        <f t="shared" si="27"/>
        <v>0.19875776397515527</v>
      </c>
      <c r="J151" s="391">
        <f t="shared" si="27"/>
        <v>5.181347150259067E-2</v>
      </c>
      <c r="K151" s="391">
        <f t="shared" si="27"/>
        <v>7.3891625615763554E-2</v>
      </c>
      <c r="L151" s="391">
        <f t="shared" si="27"/>
        <v>0.13302752293577982</v>
      </c>
      <c r="M151" s="396">
        <f t="shared" si="27"/>
        <v>5.6680161943319839E-2</v>
      </c>
      <c r="N151" s="553"/>
      <c r="O151" s="553"/>
      <c r="P151" s="553"/>
      <c r="Q151" s="553"/>
      <c r="R151" s="553"/>
      <c r="S151" s="1"/>
    </row>
    <row r="152" spans="1:20" ht="16.5" customHeight="1">
      <c r="A152" s="4"/>
      <c r="B152" s="4"/>
      <c r="C152" s="447" t="s">
        <v>7</v>
      </c>
      <c r="D152" s="429">
        <f t="shared" ref="D152:M152" si="28">(E24-D24)/D24</f>
        <v>-3.9835164835164832E-2</v>
      </c>
      <c r="E152" s="429">
        <f t="shared" si="28"/>
        <v>-1.4306151645207439E-3</v>
      </c>
      <c r="F152" s="429">
        <f t="shared" si="28"/>
        <v>-1.2893982808022923E-2</v>
      </c>
      <c r="G152" s="429">
        <f t="shared" si="28"/>
        <v>-0.23512336719883889</v>
      </c>
      <c r="H152" s="429">
        <f t="shared" si="28"/>
        <v>3.7457305502846299</v>
      </c>
      <c r="I152" s="429">
        <f t="shared" si="28"/>
        <v>-0.52818872451019594</v>
      </c>
      <c r="J152" s="429">
        <f t="shared" si="28"/>
        <v>4.576271186440678E-2</v>
      </c>
      <c r="K152" s="429">
        <f t="shared" si="28"/>
        <v>0.13614262560777957</v>
      </c>
      <c r="L152" s="429">
        <f t="shared" si="28"/>
        <v>-3.3523537803138374E-2</v>
      </c>
      <c r="M152" s="460">
        <f t="shared" si="28"/>
        <v>-0.14095940959409595</v>
      </c>
      <c r="N152" s="553"/>
      <c r="O152" s="553"/>
      <c r="P152" s="553"/>
      <c r="Q152" s="553"/>
      <c r="R152" s="553"/>
      <c r="S152" s="1"/>
    </row>
    <row r="153" spans="1:20" ht="21.75" customHeight="1">
      <c r="A153" s="4"/>
      <c r="B153" s="4"/>
      <c r="C153" s="310" t="s">
        <v>700</v>
      </c>
      <c r="D153" s="462">
        <f t="shared" ref="D153:M153" si="29">(E25-D25)/D25</f>
        <v>1.5092879256965945E-2</v>
      </c>
      <c r="E153" s="462">
        <f t="shared" si="29"/>
        <v>3.0499428135722455E-3</v>
      </c>
      <c r="F153" s="462">
        <f t="shared" si="29"/>
        <v>0.17521854808057774</v>
      </c>
      <c r="G153" s="462">
        <f t="shared" si="29"/>
        <v>-0.2147477360931436</v>
      </c>
      <c r="H153" s="472">
        <f t="shared" si="29"/>
        <v>1.6231466227347611</v>
      </c>
      <c r="I153" s="462">
        <f t="shared" si="29"/>
        <v>-6.9084628670120895E-3</v>
      </c>
      <c r="J153" s="462">
        <f t="shared" si="29"/>
        <v>0.24932806324110671</v>
      </c>
      <c r="K153" s="462">
        <f t="shared" si="29"/>
        <v>0.16527461402176663</v>
      </c>
      <c r="L153" s="462">
        <f t="shared" si="29"/>
        <v>4.5938314509122502E-2</v>
      </c>
      <c r="M153" s="474">
        <f t="shared" si="29"/>
        <v>-7.0190011421451565E-2</v>
      </c>
      <c r="N153" s="566"/>
      <c r="O153" s="566"/>
      <c r="P153" s="566"/>
      <c r="Q153" s="566"/>
      <c r="R153" s="566"/>
      <c r="S153" s="1"/>
    </row>
    <row r="154" spans="1:20" ht="15.75" customHeight="1">
      <c r="A154" s="4"/>
      <c r="B154" s="4"/>
      <c r="C154" s="363" t="s">
        <v>286</v>
      </c>
      <c r="D154" s="237"/>
      <c r="E154" s="237"/>
      <c r="F154" s="237"/>
      <c r="G154" s="237"/>
      <c r="H154" s="237"/>
      <c r="I154" s="237"/>
      <c r="J154" s="4"/>
      <c r="K154" s="4"/>
      <c r="L154" s="4"/>
      <c r="M154" s="4"/>
      <c r="N154" s="4"/>
      <c r="O154" s="4"/>
      <c r="P154" s="4"/>
      <c r="Q154" s="4"/>
      <c r="R154" s="4"/>
      <c r="S154" s="4"/>
    </row>
    <row r="155" spans="1:20">
      <c r="A155" s="4"/>
      <c r="B155" s="4"/>
      <c r="C155" s="266" t="s">
        <v>210</v>
      </c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</row>
    <row r="156" spans="1:20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</row>
    <row r="157" spans="1:20" ht="30.75" customHeight="1">
      <c r="A157" s="4"/>
      <c r="B157" s="4"/>
      <c r="C157" s="756" t="s">
        <v>1088</v>
      </c>
      <c r="D157" s="724"/>
      <c r="E157" s="724"/>
      <c r="F157" s="724"/>
      <c r="G157" s="724"/>
      <c r="H157" s="724"/>
      <c r="I157" s="724"/>
      <c r="J157" s="724"/>
      <c r="K157" s="724"/>
      <c r="L157" s="724"/>
      <c r="M157" s="724"/>
      <c r="N157" s="724"/>
      <c r="O157" s="315"/>
      <c r="P157" s="315"/>
      <c r="Q157" s="315"/>
      <c r="R157" s="315"/>
      <c r="S157" s="315"/>
    </row>
    <row r="158" spans="1:20" ht="6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</row>
    <row r="159" spans="1:20" ht="16.5" customHeight="1">
      <c r="A159" s="4"/>
      <c r="B159" s="4"/>
      <c r="C159" s="752" t="s">
        <v>40</v>
      </c>
      <c r="D159" s="87" t="s">
        <v>41</v>
      </c>
      <c r="E159" s="87" t="s">
        <v>41</v>
      </c>
      <c r="F159" s="87" t="s">
        <v>41</v>
      </c>
      <c r="G159" s="87" t="s">
        <v>41</v>
      </c>
      <c r="H159" s="87" t="s">
        <v>41</v>
      </c>
      <c r="I159" s="87" t="s">
        <v>41</v>
      </c>
      <c r="J159" s="87" t="s">
        <v>41</v>
      </c>
      <c r="K159" s="87" t="s">
        <v>41</v>
      </c>
      <c r="L159" s="87" t="s">
        <v>41</v>
      </c>
      <c r="M159" s="87" t="s">
        <v>41</v>
      </c>
      <c r="N159" s="88" t="s">
        <v>41</v>
      </c>
      <c r="O159" s="115"/>
      <c r="P159" s="115"/>
      <c r="Q159" s="115"/>
      <c r="R159" s="115"/>
      <c r="S159" s="115"/>
      <c r="T159" s="1"/>
    </row>
    <row r="160" spans="1:20" ht="16.5" customHeight="1">
      <c r="A160" s="4"/>
      <c r="B160" s="4"/>
      <c r="C160" s="753"/>
      <c r="D160" s="117">
        <v>2002</v>
      </c>
      <c r="E160" s="117">
        <v>2003</v>
      </c>
      <c r="F160" s="117">
        <v>2004</v>
      </c>
      <c r="G160" s="117">
        <v>2005</v>
      </c>
      <c r="H160" s="117">
        <v>2006</v>
      </c>
      <c r="I160" s="117">
        <v>2007</v>
      </c>
      <c r="J160" s="117">
        <v>2008</v>
      </c>
      <c r="K160" s="117">
        <v>2009</v>
      </c>
      <c r="L160" s="117">
        <v>2010</v>
      </c>
      <c r="M160" s="117">
        <v>2011</v>
      </c>
      <c r="N160" s="118">
        <v>2012</v>
      </c>
      <c r="O160" s="115"/>
      <c r="P160" s="115"/>
      <c r="Q160" s="115"/>
      <c r="R160" s="115"/>
      <c r="S160" s="115"/>
      <c r="T160" s="1"/>
    </row>
    <row r="161" spans="1:20" ht="15" customHeight="1">
      <c r="A161" s="4"/>
      <c r="B161" s="4"/>
      <c r="C161" s="381" t="s">
        <v>230</v>
      </c>
      <c r="D161" s="358">
        <f t="shared" ref="D161:D165" si="30">D20/$D$25</f>
        <v>8.9009287925696599E-3</v>
      </c>
      <c r="E161" s="380">
        <f t="shared" ref="E161:E165" si="31">E20/$E$25</f>
        <v>6.0998856271444911E-3</v>
      </c>
      <c r="F161" s="380">
        <f t="shared" ref="F161:F165" si="32">F20/$F$25</f>
        <v>6.081337894336754E-3</v>
      </c>
      <c r="G161" s="380">
        <f t="shared" ref="G161:G165" si="33">G20/$G$25</f>
        <v>6.5976714100905567E-2</v>
      </c>
      <c r="H161" s="380">
        <f t="shared" ref="H161:H165" si="34">H20/$H$25</f>
        <v>3.8714991762767707E-2</v>
      </c>
      <c r="I161" s="380">
        <f t="shared" ref="I161:I165" si="35">I20/$I$25</f>
        <v>3.5327366933584549E-2</v>
      </c>
      <c r="J161" s="380">
        <f t="shared" ref="J161:J165" si="36">J20/$J$25</f>
        <v>5.0118577075098814E-2</v>
      </c>
      <c r="K161" s="380">
        <f t="shared" ref="K161:K165" si="37">K20/$K$25</f>
        <v>2.0501138952164009E-2</v>
      </c>
      <c r="L161" s="380">
        <f t="shared" ref="L161:L165" si="38">L20/$L$25</f>
        <v>1.9005212858384014E-2</v>
      </c>
      <c r="M161" s="380">
        <f t="shared" ref="M161:M165" si="39">M20/$M$25</f>
        <v>2.0247118679264875E-2</v>
      </c>
      <c r="N161" s="389">
        <f t="shared" ref="N161:N165" si="40">N20/$N$25</f>
        <v>1.6415410385259632E-2</v>
      </c>
      <c r="O161" s="431"/>
      <c r="P161" s="431"/>
      <c r="Q161" s="431"/>
      <c r="R161" s="431"/>
      <c r="S161" s="431"/>
      <c r="T161" s="1"/>
    </row>
    <row r="162" spans="1:20" ht="15" customHeight="1">
      <c r="A162" s="4"/>
      <c r="B162" s="4"/>
      <c r="C162" s="408" t="s">
        <v>265</v>
      </c>
      <c r="D162" s="391">
        <f t="shared" si="30"/>
        <v>0.21246130030959753</v>
      </c>
      <c r="E162" s="393">
        <f t="shared" si="31"/>
        <v>0.27563858177659167</v>
      </c>
      <c r="F162" s="393">
        <f t="shared" si="32"/>
        <v>9.1220068415051314E-2</v>
      </c>
      <c r="G162" s="393">
        <f t="shared" si="33"/>
        <v>0.18952134540750323</v>
      </c>
      <c r="H162" s="393">
        <f t="shared" si="34"/>
        <v>0.30766062602965405</v>
      </c>
      <c r="I162" s="393">
        <f t="shared" si="35"/>
        <v>0.34762129062647196</v>
      </c>
      <c r="J162" s="393">
        <f t="shared" si="36"/>
        <v>0.31699604743083004</v>
      </c>
      <c r="K162" s="393">
        <f t="shared" si="37"/>
        <v>0.36952670210073402</v>
      </c>
      <c r="L162" s="393">
        <f t="shared" si="38"/>
        <v>0.38129887054735012</v>
      </c>
      <c r="M162" s="393">
        <f t="shared" si="39"/>
        <v>0.39289793375558096</v>
      </c>
      <c r="N162" s="396">
        <f t="shared" si="40"/>
        <v>0.37130094919039641</v>
      </c>
      <c r="O162" s="431"/>
      <c r="P162" s="431"/>
      <c r="Q162" s="431"/>
      <c r="R162" s="431"/>
      <c r="S162" s="431"/>
      <c r="T162" s="1"/>
    </row>
    <row r="163" spans="1:20" ht="15" customHeight="1">
      <c r="A163" s="4"/>
      <c r="B163" s="4"/>
      <c r="C163" s="434" t="s">
        <v>266</v>
      </c>
      <c r="D163" s="405">
        <f t="shared" si="30"/>
        <v>0.46787925696594429</v>
      </c>
      <c r="E163" s="424">
        <f t="shared" si="31"/>
        <v>0.41974837971788032</v>
      </c>
      <c r="F163" s="424">
        <f t="shared" si="32"/>
        <v>0.60509312048650699</v>
      </c>
      <c r="G163" s="424">
        <f t="shared" si="33"/>
        <v>0.48965071151358341</v>
      </c>
      <c r="H163" s="424">
        <f t="shared" si="34"/>
        <v>0.40609555189456342</v>
      </c>
      <c r="I163" s="424">
        <f t="shared" si="35"/>
        <v>0.19908933898571204</v>
      </c>
      <c r="J163" s="424">
        <f t="shared" si="36"/>
        <v>0.41581027667984188</v>
      </c>
      <c r="K163" s="424">
        <f t="shared" si="37"/>
        <v>0.42811946342698048</v>
      </c>
      <c r="L163" s="424">
        <f t="shared" si="38"/>
        <v>0.4237619461337967</v>
      </c>
      <c r="M163" s="424">
        <f t="shared" si="39"/>
        <v>0.42051708026165507</v>
      </c>
      <c r="N163" s="426">
        <f t="shared" si="40"/>
        <v>0.45315466219988831</v>
      </c>
      <c r="O163" s="431"/>
      <c r="P163" s="431"/>
      <c r="Q163" s="431"/>
      <c r="R163" s="431"/>
      <c r="S163" s="431"/>
      <c r="T163" s="1"/>
    </row>
    <row r="164" spans="1:20" ht="15" customHeight="1">
      <c r="A164" s="4"/>
      <c r="B164" s="4"/>
      <c r="C164" s="408" t="s">
        <v>267</v>
      </c>
      <c r="D164" s="391">
        <f t="shared" si="30"/>
        <v>2.9024767801857584E-2</v>
      </c>
      <c r="E164" s="393">
        <f t="shared" si="31"/>
        <v>3.2024399542508575E-2</v>
      </c>
      <c r="F164" s="393">
        <f t="shared" si="32"/>
        <v>3.2307107563664006E-2</v>
      </c>
      <c r="G164" s="393">
        <f t="shared" si="33"/>
        <v>3.2018111254851232E-2</v>
      </c>
      <c r="H164" s="393">
        <f t="shared" si="34"/>
        <v>3.0477759472817133E-2</v>
      </c>
      <c r="I164" s="393">
        <f t="shared" si="35"/>
        <v>2.5278693672476055E-2</v>
      </c>
      <c r="J164" s="393">
        <f t="shared" si="36"/>
        <v>3.0513833992094862E-2</v>
      </c>
      <c r="K164" s="393">
        <f t="shared" si="37"/>
        <v>2.5689698810427739E-2</v>
      </c>
      <c r="L164" s="393">
        <f t="shared" si="38"/>
        <v>2.36750651607298E-2</v>
      </c>
      <c r="M164" s="393">
        <f t="shared" si="39"/>
        <v>2.5646350327068839E-2</v>
      </c>
      <c r="N164" s="396">
        <f t="shared" si="40"/>
        <v>2.914572864321608E-2</v>
      </c>
      <c r="O164" s="431"/>
      <c r="P164" s="431"/>
      <c r="Q164" s="431"/>
      <c r="R164" s="431"/>
      <c r="S164" s="431"/>
      <c r="T164" s="1"/>
    </row>
    <row r="165" spans="1:20" ht="15" customHeight="1">
      <c r="A165" s="4"/>
      <c r="B165" s="4"/>
      <c r="C165" s="447" t="s">
        <v>7</v>
      </c>
      <c r="D165" s="429">
        <f t="shared" si="30"/>
        <v>0.28173374613003094</v>
      </c>
      <c r="E165" s="596">
        <f t="shared" si="31"/>
        <v>0.26648875333587496</v>
      </c>
      <c r="F165" s="596">
        <f t="shared" si="32"/>
        <v>0.2652983656404409</v>
      </c>
      <c r="G165" s="596">
        <f t="shared" si="33"/>
        <v>0.22283311772315653</v>
      </c>
      <c r="H165" s="596">
        <f t="shared" si="34"/>
        <v>0.2170510708401977</v>
      </c>
      <c r="I165" s="596">
        <f t="shared" si="35"/>
        <v>0.39268330978175536</v>
      </c>
      <c r="J165" s="596">
        <f t="shared" si="36"/>
        <v>0.18656126482213439</v>
      </c>
      <c r="K165" s="596">
        <f t="shared" si="37"/>
        <v>0.15616299670969375</v>
      </c>
      <c r="L165" s="596">
        <f t="shared" si="38"/>
        <v>0.15225890529973934</v>
      </c>
      <c r="M165" s="596">
        <f t="shared" si="39"/>
        <v>0.14069151697643029</v>
      </c>
      <c r="N165" s="460">
        <f t="shared" si="40"/>
        <v>0.12998324958123952</v>
      </c>
      <c r="O165" s="431"/>
      <c r="P165" s="431"/>
      <c r="Q165" s="431"/>
      <c r="R165" s="431"/>
      <c r="S165" s="431"/>
      <c r="T165" s="1"/>
    </row>
    <row r="166" spans="1:20" ht="21.75" customHeight="1">
      <c r="A166" s="4"/>
      <c r="B166" s="4"/>
      <c r="C166" s="310" t="s">
        <v>24</v>
      </c>
      <c r="D166" s="488">
        <f t="shared" ref="D166:E166" si="41">SUM(D161:D165)</f>
        <v>1</v>
      </c>
      <c r="E166" s="598">
        <f t="shared" si="41"/>
        <v>1</v>
      </c>
      <c r="F166" s="598">
        <f>F161+F162+F163+F164+F165</f>
        <v>1</v>
      </c>
      <c r="G166" s="598">
        <f t="shared" ref="G166:N166" si="42">SUM(G161:G165)</f>
        <v>0.99999999999999989</v>
      </c>
      <c r="H166" s="598">
        <f t="shared" si="42"/>
        <v>1</v>
      </c>
      <c r="I166" s="598">
        <f t="shared" si="42"/>
        <v>1</v>
      </c>
      <c r="J166" s="598">
        <f t="shared" si="42"/>
        <v>1</v>
      </c>
      <c r="K166" s="598">
        <f t="shared" si="42"/>
        <v>1</v>
      </c>
      <c r="L166" s="598">
        <f t="shared" si="42"/>
        <v>1</v>
      </c>
      <c r="M166" s="598">
        <f t="shared" si="42"/>
        <v>1</v>
      </c>
      <c r="N166" s="490">
        <f t="shared" si="42"/>
        <v>1</v>
      </c>
      <c r="O166" s="499"/>
      <c r="P166" s="499"/>
      <c r="Q166" s="499"/>
      <c r="R166" s="499"/>
      <c r="S166" s="499"/>
      <c r="T166" s="1"/>
    </row>
    <row r="167" spans="1:20" ht="15.75" customHeight="1">
      <c r="A167" s="4"/>
      <c r="B167" s="4"/>
      <c r="C167" s="770" t="s">
        <v>286</v>
      </c>
      <c r="D167" s="731"/>
      <c r="E167" s="731"/>
      <c r="F167" s="731"/>
      <c r="G167" s="731"/>
      <c r="H167" s="731"/>
      <c r="I167" s="731"/>
      <c r="J167" s="731"/>
      <c r="K167" s="731"/>
      <c r="L167" s="731"/>
      <c r="M167" s="731"/>
      <c r="N167" s="600"/>
      <c r="O167" s="4"/>
      <c r="P167" s="4"/>
      <c r="Q167" s="4"/>
      <c r="R167" s="4"/>
      <c r="S167" s="4"/>
    </row>
    <row r="168" spans="1:20">
      <c r="A168" s="4"/>
      <c r="B168" s="4"/>
      <c r="C168" s="266" t="s">
        <v>210</v>
      </c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</row>
    <row r="169" spans="1:20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</row>
    <row r="170" spans="1:2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</row>
    <row r="171" spans="1:20" ht="31.5" customHeight="1">
      <c r="A171" s="4"/>
      <c r="B171" s="4"/>
      <c r="C171" s="756" t="s">
        <v>917</v>
      </c>
      <c r="D171" s="724"/>
      <c r="E171" s="724"/>
      <c r="F171" s="724"/>
      <c r="G171" s="724"/>
      <c r="H171" s="724"/>
      <c r="I171" s="724"/>
      <c r="J171" s="724"/>
      <c r="K171" s="724"/>
      <c r="L171" s="724"/>
      <c r="M171" s="724"/>
      <c r="N171" s="724"/>
      <c r="O171" s="315"/>
      <c r="P171" s="315"/>
      <c r="Q171" s="315"/>
      <c r="R171" s="315"/>
      <c r="S171" s="4"/>
    </row>
    <row r="172" spans="1:20" ht="4.5" customHeight="1">
      <c r="A172" s="4"/>
      <c r="B172" s="4"/>
      <c r="C172" s="771"/>
      <c r="D172" s="731"/>
      <c r="E172" s="731"/>
      <c r="F172" s="731"/>
      <c r="G172" s="731"/>
      <c r="H172" s="731"/>
      <c r="I172" s="731"/>
      <c r="J172" s="731"/>
      <c r="K172" s="731"/>
      <c r="L172" s="731"/>
      <c r="M172" s="731"/>
      <c r="N172" s="731"/>
      <c r="O172" s="731"/>
      <c r="P172" s="731"/>
      <c r="Q172" s="731"/>
      <c r="R172" s="731"/>
      <c r="S172" s="4"/>
    </row>
    <row r="173" spans="1:20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</row>
    <row r="174" spans="1:20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</row>
    <row r="175" spans="1:20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</row>
    <row r="176" spans="1:20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</row>
    <row r="177" spans="1:19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</row>
    <row r="178" spans="1:19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</row>
    <row r="179" spans="1:1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</row>
    <row r="180" spans="1:19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</row>
    <row r="181" spans="1:19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</row>
    <row r="182" spans="1:19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</row>
    <row r="183" spans="1:19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</row>
    <row r="184" spans="1:19" ht="27" customHeight="1">
      <c r="A184" s="4"/>
      <c r="B184" s="4"/>
      <c r="C184" s="506"/>
      <c r="D184" s="506"/>
      <c r="E184" s="506"/>
      <c r="F184" s="506"/>
      <c r="G184" s="506"/>
      <c r="H184" s="506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</row>
    <row r="185" spans="1:19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</row>
    <row r="186" spans="1:19" ht="32.25" customHeight="1">
      <c r="A186" s="4"/>
      <c r="B186" s="4"/>
      <c r="C186" s="756" t="s">
        <v>1198</v>
      </c>
      <c r="D186" s="724"/>
      <c r="E186" s="724"/>
      <c r="F186" s="724"/>
      <c r="G186" s="724"/>
      <c r="H186" s="724"/>
      <c r="I186" s="724"/>
      <c r="J186" s="724"/>
      <c r="K186" s="724"/>
      <c r="L186" s="724"/>
      <c r="M186" s="724"/>
      <c r="N186" s="724"/>
      <c r="O186" s="4"/>
      <c r="P186" s="4"/>
      <c r="Q186" s="4"/>
      <c r="R186" s="4"/>
      <c r="S186" s="4"/>
    </row>
    <row r="187" spans="1:19" ht="6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</row>
    <row r="188" spans="1:19" ht="15.75" customHeight="1">
      <c r="A188" s="4"/>
      <c r="B188" s="4"/>
      <c r="C188" s="752" t="s">
        <v>40</v>
      </c>
      <c r="D188" s="87" t="s">
        <v>41</v>
      </c>
      <c r="E188" s="87" t="s">
        <v>41</v>
      </c>
      <c r="F188" s="87" t="s">
        <v>41</v>
      </c>
      <c r="G188" s="87" t="s">
        <v>41</v>
      </c>
      <c r="H188" s="87" t="s">
        <v>41</v>
      </c>
      <c r="I188" s="87" t="s">
        <v>41</v>
      </c>
      <c r="J188" s="87" t="s">
        <v>41</v>
      </c>
      <c r="K188" s="87" t="s">
        <v>41</v>
      </c>
      <c r="L188" s="87" t="s">
        <v>41</v>
      </c>
      <c r="M188" s="87" t="s">
        <v>41</v>
      </c>
      <c r="N188" s="88" t="s">
        <v>41</v>
      </c>
      <c r="O188" s="4"/>
      <c r="P188" s="4"/>
      <c r="Q188" s="4"/>
      <c r="R188" s="4"/>
      <c r="S188" s="4"/>
    </row>
    <row r="189" spans="1:19" ht="15.75" customHeight="1">
      <c r="A189" s="4"/>
      <c r="B189" s="4"/>
      <c r="C189" s="753"/>
      <c r="D189" s="117">
        <v>2002</v>
      </c>
      <c r="E189" s="117">
        <v>2003</v>
      </c>
      <c r="F189" s="117">
        <v>2004</v>
      </c>
      <c r="G189" s="117">
        <v>2005</v>
      </c>
      <c r="H189" s="117">
        <v>2006</v>
      </c>
      <c r="I189" s="117">
        <v>2007</v>
      </c>
      <c r="J189" s="117">
        <v>2008</v>
      </c>
      <c r="K189" s="117">
        <v>2009</v>
      </c>
      <c r="L189" s="117">
        <v>2010</v>
      </c>
      <c r="M189" s="117">
        <v>2011</v>
      </c>
      <c r="N189" s="118">
        <v>2012</v>
      </c>
      <c r="O189" s="4"/>
      <c r="P189" s="4"/>
      <c r="Q189" s="4"/>
      <c r="R189" s="4"/>
      <c r="S189" s="4"/>
    </row>
    <row r="190" spans="1:19">
      <c r="A190" s="4"/>
      <c r="B190" s="4"/>
      <c r="C190" s="518" t="s">
        <v>59</v>
      </c>
      <c r="D190" s="606">
        <v>1790</v>
      </c>
      <c r="E190" s="606">
        <v>1833</v>
      </c>
      <c r="F190" s="606">
        <v>1839</v>
      </c>
      <c r="G190" s="606">
        <v>2214</v>
      </c>
      <c r="H190" s="606">
        <v>1723</v>
      </c>
      <c r="I190" s="606">
        <v>4594</v>
      </c>
      <c r="J190" s="606">
        <v>4708</v>
      </c>
      <c r="K190" s="606">
        <v>5792</v>
      </c>
      <c r="L190" s="606">
        <v>6785</v>
      </c>
      <c r="M190" s="606">
        <v>7259</v>
      </c>
      <c r="N190" s="170">
        <v>6767</v>
      </c>
      <c r="O190" s="4"/>
      <c r="P190" s="4"/>
      <c r="Q190" s="4"/>
      <c r="R190" s="4"/>
      <c r="S190" s="4"/>
    </row>
    <row r="191" spans="1:19">
      <c r="A191" s="4"/>
      <c r="B191" s="4"/>
      <c r="C191" s="137" t="s">
        <v>85</v>
      </c>
      <c r="D191" s="151">
        <v>326</v>
      </c>
      <c r="E191" s="151">
        <v>375</v>
      </c>
      <c r="F191" s="151">
        <v>376</v>
      </c>
      <c r="G191" s="151">
        <v>423</v>
      </c>
      <c r="H191" s="151">
        <v>396</v>
      </c>
      <c r="I191" s="183">
        <v>966</v>
      </c>
      <c r="J191" s="183">
        <v>983</v>
      </c>
      <c r="K191" s="183">
        <v>1312</v>
      </c>
      <c r="L191" s="183">
        <v>1525</v>
      </c>
      <c r="M191" s="183">
        <v>1638</v>
      </c>
      <c r="N191" s="184">
        <v>1609</v>
      </c>
      <c r="O191" s="4"/>
      <c r="P191" s="4"/>
      <c r="Q191" s="4"/>
      <c r="R191" s="4"/>
      <c r="S191" s="4"/>
    </row>
    <row r="192" spans="1:19" ht="15.75" customHeight="1">
      <c r="A192" s="4"/>
      <c r="B192" s="4"/>
      <c r="C192" s="224" t="s">
        <v>7</v>
      </c>
      <c r="D192" s="361">
        <v>468</v>
      </c>
      <c r="E192" s="361">
        <v>415</v>
      </c>
      <c r="F192" s="361">
        <v>416</v>
      </c>
      <c r="G192" s="225">
        <v>455</v>
      </c>
      <c r="H192" s="361">
        <v>309</v>
      </c>
      <c r="I192" s="225">
        <v>809</v>
      </c>
      <c r="J192" s="225">
        <v>634</v>
      </c>
      <c r="K192" s="225">
        <v>798</v>
      </c>
      <c r="L192" s="225">
        <v>898</v>
      </c>
      <c r="M192" s="225">
        <v>734</v>
      </c>
      <c r="N192" s="201">
        <v>579</v>
      </c>
      <c r="O192" s="4"/>
      <c r="P192" s="4"/>
      <c r="Q192" s="4"/>
      <c r="R192" s="4"/>
      <c r="S192" s="4"/>
    </row>
    <row r="193" spans="1:19" ht="21.75" customHeight="1">
      <c r="A193" s="4"/>
      <c r="B193" s="4"/>
      <c r="C193" s="210" t="s">
        <v>24</v>
      </c>
      <c r="D193" s="227">
        <f t="shared" ref="D193:N193" si="43">SUM(D190:D192)</f>
        <v>2584</v>
      </c>
      <c r="E193" s="227">
        <f t="shared" si="43"/>
        <v>2623</v>
      </c>
      <c r="F193" s="227">
        <f t="shared" si="43"/>
        <v>2631</v>
      </c>
      <c r="G193" s="227">
        <f t="shared" si="43"/>
        <v>3092</v>
      </c>
      <c r="H193" s="227">
        <f t="shared" si="43"/>
        <v>2428</v>
      </c>
      <c r="I193" s="227">
        <f t="shared" si="43"/>
        <v>6369</v>
      </c>
      <c r="J193" s="227">
        <f t="shared" si="43"/>
        <v>6325</v>
      </c>
      <c r="K193" s="227">
        <f t="shared" si="43"/>
        <v>7902</v>
      </c>
      <c r="L193" s="227">
        <f t="shared" si="43"/>
        <v>9208</v>
      </c>
      <c r="M193" s="227">
        <f t="shared" si="43"/>
        <v>9631</v>
      </c>
      <c r="N193" s="218">
        <f t="shared" si="43"/>
        <v>8955</v>
      </c>
      <c r="O193" s="4"/>
      <c r="P193" s="4"/>
      <c r="Q193" s="4"/>
      <c r="R193" s="4"/>
      <c r="S193" s="4"/>
    </row>
    <row r="194" spans="1:19" ht="15.75" customHeight="1">
      <c r="A194" s="4"/>
      <c r="B194" s="4"/>
      <c r="C194" s="363" t="s">
        <v>286</v>
      </c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</row>
    <row r="195" spans="1:19" ht="33" customHeight="1">
      <c r="A195" s="4"/>
      <c r="B195" s="4"/>
      <c r="C195" s="266" t="s">
        <v>210</v>
      </c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</row>
    <row r="196" spans="1:19" ht="31.5" customHeight="1">
      <c r="A196" s="4"/>
      <c r="B196" s="4"/>
      <c r="C196" s="756" t="s">
        <v>1208</v>
      </c>
      <c r="D196" s="724"/>
      <c r="E196" s="724"/>
      <c r="F196" s="724"/>
      <c r="G196" s="724"/>
      <c r="H196" s="724"/>
      <c r="I196" s="724"/>
      <c r="J196" s="724"/>
      <c r="K196" s="724"/>
      <c r="L196" s="724"/>
      <c r="M196" s="724"/>
      <c r="N196" s="724"/>
      <c r="O196" s="315"/>
      <c r="P196" s="315"/>
      <c r="Q196" s="315"/>
      <c r="R196" s="315"/>
      <c r="S196" s="4"/>
    </row>
    <row r="197" spans="1:19" ht="5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</row>
    <row r="198" spans="1:19" ht="41.25" customHeight="1">
      <c r="A198" s="4"/>
      <c r="B198" s="4"/>
      <c r="C198" s="319" t="s">
        <v>276</v>
      </c>
      <c r="D198" s="350" t="s">
        <v>277</v>
      </c>
      <c r="E198" s="350" t="s">
        <v>384</v>
      </c>
      <c r="F198" s="350" t="s">
        <v>385</v>
      </c>
      <c r="G198" s="350" t="s">
        <v>386</v>
      </c>
      <c r="H198" s="352" t="s">
        <v>387</v>
      </c>
      <c r="I198" s="350" t="s">
        <v>390</v>
      </c>
      <c r="J198" s="350" t="s">
        <v>391</v>
      </c>
      <c r="K198" s="350" t="s">
        <v>392</v>
      </c>
      <c r="L198" s="350" t="s">
        <v>393</v>
      </c>
      <c r="M198" s="356" t="s">
        <v>394</v>
      </c>
      <c r="N198" s="357"/>
      <c r="O198" s="357"/>
      <c r="P198" s="357"/>
      <c r="Q198" s="357"/>
      <c r="R198" s="357"/>
      <c r="S198" s="1"/>
    </row>
    <row r="199" spans="1:19" ht="15.75" customHeight="1">
      <c r="A199" s="4"/>
      <c r="B199" s="4"/>
      <c r="C199" s="381" t="s">
        <v>59</v>
      </c>
      <c r="D199" s="358">
        <f t="shared" ref="D199:M199" si="44">(E27-D27)/D27</f>
        <v>2.4022346368715083E-2</v>
      </c>
      <c r="E199" s="358">
        <f t="shared" si="44"/>
        <v>3.2733224222585926E-3</v>
      </c>
      <c r="F199" s="358">
        <f t="shared" si="44"/>
        <v>0.2039151712887439</v>
      </c>
      <c r="G199" s="358">
        <f t="shared" si="44"/>
        <v>-0.22177055103884372</v>
      </c>
      <c r="H199" s="358">
        <f t="shared" si="44"/>
        <v>1.6662797446314568</v>
      </c>
      <c r="I199" s="358">
        <f t="shared" si="44"/>
        <v>2.4814976055724858E-2</v>
      </c>
      <c r="J199" s="358">
        <f t="shared" si="44"/>
        <v>0.23024638912489379</v>
      </c>
      <c r="K199" s="358">
        <f t="shared" si="44"/>
        <v>0.17144337016574585</v>
      </c>
      <c r="L199" s="358">
        <f t="shared" si="44"/>
        <v>6.9859985261606486E-2</v>
      </c>
      <c r="M199" s="389">
        <f t="shared" si="44"/>
        <v>-6.7777930844468939E-2</v>
      </c>
      <c r="N199" s="609"/>
      <c r="O199" s="142"/>
      <c r="P199" s="142"/>
      <c r="Q199" s="142"/>
      <c r="R199" s="142"/>
      <c r="S199" s="1"/>
    </row>
    <row r="200" spans="1:19" ht="15.75" customHeight="1">
      <c r="A200" s="4"/>
      <c r="B200" s="4"/>
      <c r="C200" s="408" t="s">
        <v>85</v>
      </c>
      <c r="D200" s="391">
        <f t="shared" ref="D200:M200" si="45">(E28-D28)/D28</f>
        <v>0.15030674846625766</v>
      </c>
      <c r="E200" s="391">
        <f t="shared" si="45"/>
        <v>2.6666666666666666E-3</v>
      </c>
      <c r="F200" s="391">
        <f t="shared" si="45"/>
        <v>0.125</v>
      </c>
      <c r="G200" s="391">
        <f t="shared" si="45"/>
        <v>-6.3829787234042548E-2</v>
      </c>
      <c r="H200" s="391">
        <f t="shared" si="45"/>
        <v>1.4393939393939394</v>
      </c>
      <c r="I200" s="391">
        <f t="shared" si="45"/>
        <v>1.7598343685300208E-2</v>
      </c>
      <c r="J200" s="391">
        <f t="shared" si="45"/>
        <v>0.33468972533062052</v>
      </c>
      <c r="K200" s="391">
        <f t="shared" si="45"/>
        <v>0.16234756097560976</v>
      </c>
      <c r="L200" s="391">
        <f t="shared" si="45"/>
        <v>7.4098360655737702E-2</v>
      </c>
      <c r="M200" s="396">
        <f t="shared" si="45"/>
        <v>-1.7704517704517704E-2</v>
      </c>
      <c r="N200" s="142"/>
      <c r="O200" s="142"/>
      <c r="P200" s="142"/>
      <c r="Q200" s="142"/>
      <c r="R200" s="142"/>
      <c r="S200" s="1"/>
    </row>
    <row r="201" spans="1:19" ht="16.5" customHeight="1">
      <c r="A201" s="4"/>
      <c r="B201" s="4"/>
      <c r="C201" s="447" t="s">
        <v>7</v>
      </c>
      <c r="D201" s="429">
        <f t="shared" ref="D201:M201" si="46">(E29-D29)/D29</f>
        <v>-0.11324786324786325</v>
      </c>
      <c r="E201" s="429">
        <f t="shared" si="46"/>
        <v>2.4096385542168677E-3</v>
      </c>
      <c r="F201" s="429">
        <f t="shared" si="46"/>
        <v>9.375E-2</v>
      </c>
      <c r="G201" s="429">
        <f t="shared" si="46"/>
        <v>-0.3208791208791209</v>
      </c>
      <c r="H201" s="429">
        <f t="shared" si="46"/>
        <v>1.6181229773462784</v>
      </c>
      <c r="I201" s="429">
        <f t="shared" si="46"/>
        <v>-0.21631644004944375</v>
      </c>
      <c r="J201" s="429">
        <f t="shared" si="46"/>
        <v>0.25867507886435331</v>
      </c>
      <c r="K201" s="429">
        <f t="shared" si="46"/>
        <v>0.12531328320802004</v>
      </c>
      <c r="L201" s="429">
        <f t="shared" si="46"/>
        <v>-0.18262806236080179</v>
      </c>
      <c r="M201" s="460">
        <f t="shared" si="46"/>
        <v>-0.21117166212534061</v>
      </c>
      <c r="N201" s="142"/>
      <c r="O201" s="142"/>
      <c r="P201" s="142"/>
      <c r="Q201" s="142"/>
      <c r="R201" s="142"/>
      <c r="S201" s="1"/>
    </row>
    <row r="202" spans="1:19" ht="21.75" customHeight="1">
      <c r="A202" s="4"/>
      <c r="B202" s="4"/>
      <c r="C202" s="310" t="s">
        <v>700</v>
      </c>
      <c r="D202" s="462">
        <f t="shared" ref="D202:M202" si="47">(E30-D30)/D30</f>
        <v>1.5092879256965945E-2</v>
      </c>
      <c r="E202" s="462">
        <f t="shared" si="47"/>
        <v>3.0499428135722455E-3</v>
      </c>
      <c r="F202" s="462">
        <f t="shared" si="47"/>
        <v>0.17521854808057774</v>
      </c>
      <c r="G202" s="462">
        <f t="shared" si="47"/>
        <v>-0.2147477360931436</v>
      </c>
      <c r="H202" s="472">
        <f t="shared" si="47"/>
        <v>1.6231466227347611</v>
      </c>
      <c r="I202" s="462">
        <f t="shared" si="47"/>
        <v>-6.9084628670120895E-3</v>
      </c>
      <c r="J202" s="462">
        <f t="shared" si="47"/>
        <v>0.24932806324110671</v>
      </c>
      <c r="K202" s="462">
        <f t="shared" si="47"/>
        <v>0.16527461402176663</v>
      </c>
      <c r="L202" s="462">
        <f t="shared" si="47"/>
        <v>4.5938314509122502E-2</v>
      </c>
      <c r="M202" s="474">
        <f t="shared" si="47"/>
        <v>-7.0190011421451565E-2</v>
      </c>
      <c r="N202" s="219"/>
      <c r="O202" s="219"/>
      <c r="P202" s="219"/>
      <c r="Q202" s="219"/>
      <c r="R202" s="219"/>
      <c r="S202" s="1"/>
    </row>
    <row r="203" spans="1:19" ht="15.75" customHeight="1">
      <c r="A203" s="4"/>
      <c r="B203" s="4"/>
      <c r="C203" s="363" t="s">
        <v>286</v>
      </c>
      <c r="D203" s="237"/>
      <c r="E203" s="237"/>
      <c r="F203" s="237"/>
      <c r="G203" s="237"/>
      <c r="H203" s="237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</row>
    <row r="204" spans="1:19">
      <c r="A204" s="4"/>
      <c r="B204" s="4"/>
      <c r="C204" s="266" t="s">
        <v>210</v>
      </c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</row>
    <row r="205" spans="1:19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</row>
    <row r="206" spans="1:19" ht="31.5" customHeight="1">
      <c r="A206" s="4"/>
      <c r="B206" s="4"/>
      <c r="C206" s="756" t="s">
        <v>1230</v>
      </c>
      <c r="D206" s="724"/>
      <c r="E206" s="724"/>
      <c r="F206" s="724"/>
      <c r="G206" s="724"/>
      <c r="H206" s="724"/>
      <c r="I206" s="724"/>
      <c r="J206" s="724"/>
      <c r="K206" s="724"/>
      <c r="L206" s="724"/>
      <c r="M206" s="724"/>
      <c r="N206" s="724"/>
      <c r="O206" s="315"/>
      <c r="P206" s="315"/>
      <c r="Q206" s="315"/>
      <c r="R206" s="315"/>
      <c r="S206" s="4"/>
    </row>
    <row r="207" spans="1:19" ht="5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</row>
    <row r="208" spans="1:19" ht="16.5" customHeight="1">
      <c r="A208" s="4"/>
      <c r="B208" s="4"/>
      <c r="C208" s="752" t="s">
        <v>40</v>
      </c>
      <c r="D208" s="87" t="s">
        <v>41</v>
      </c>
      <c r="E208" s="87" t="s">
        <v>41</v>
      </c>
      <c r="F208" s="87" t="s">
        <v>41</v>
      </c>
      <c r="G208" s="87" t="s">
        <v>41</v>
      </c>
      <c r="H208" s="87" t="s">
        <v>41</v>
      </c>
      <c r="I208" s="87" t="s">
        <v>41</v>
      </c>
      <c r="J208" s="87" t="s">
        <v>41</v>
      </c>
      <c r="K208" s="87" t="s">
        <v>41</v>
      </c>
      <c r="L208" s="87" t="s">
        <v>41</v>
      </c>
      <c r="M208" s="87" t="s">
        <v>41</v>
      </c>
      <c r="N208" s="88" t="s">
        <v>41</v>
      </c>
      <c r="O208" s="115"/>
      <c r="P208" s="115"/>
      <c r="Q208" s="115"/>
      <c r="R208" s="115"/>
      <c r="S208" s="115"/>
    </row>
    <row r="209" spans="1:19" ht="16.5" customHeight="1">
      <c r="A209" s="4"/>
      <c r="B209" s="4"/>
      <c r="C209" s="753"/>
      <c r="D209" s="117">
        <v>2002</v>
      </c>
      <c r="E209" s="117">
        <v>2003</v>
      </c>
      <c r="F209" s="117">
        <v>2004</v>
      </c>
      <c r="G209" s="117">
        <v>2005</v>
      </c>
      <c r="H209" s="117">
        <v>2006</v>
      </c>
      <c r="I209" s="117">
        <v>2007</v>
      </c>
      <c r="J209" s="117">
        <v>2008</v>
      </c>
      <c r="K209" s="117">
        <v>2009</v>
      </c>
      <c r="L209" s="117">
        <v>2010</v>
      </c>
      <c r="M209" s="117">
        <v>2011</v>
      </c>
      <c r="N209" s="118">
        <v>2012</v>
      </c>
      <c r="O209" s="115"/>
      <c r="P209" s="115"/>
      <c r="Q209" s="115"/>
      <c r="R209" s="115"/>
      <c r="S209" s="115"/>
    </row>
    <row r="210" spans="1:19" ht="26.25">
      <c r="A210" s="4"/>
      <c r="B210" s="4"/>
      <c r="C210" s="381" t="s">
        <v>59</v>
      </c>
      <c r="D210" s="358">
        <f t="shared" ref="D210:D212" si="48">D27/$D$30</f>
        <v>0.69272445820433437</v>
      </c>
      <c r="E210" s="380">
        <f t="shared" ref="E210:E212" si="49">E27/$E$30</f>
        <v>0.69881814715974078</v>
      </c>
      <c r="F210" s="380">
        <f t="shared" ref="F210:F212" si="50">F27/$F$30</f>
        <v>0.69897377423033069</v>
      </c>
      <c r="G210" s="380">
        <f t="shared" ref="G210:G212" si="51">G27/$G$30</f>
        <v>0.71604139715394566</v>
      </c>
      <c r="H210" s="380">
        <f t="shared" ref="H210:H212" si="52">H27/$H$30</f>
        <v>0.7096375617792422</v>
      </c>
      <c r="I210" s="380">
        <f t="shared" ref="I210:I212" si="53">I27/$I$30</f>
        <v>0.72130632752394408</v>
      </c>
      <c r="J210" s="380">
        <f t="shared" ref="J210:J212" si="54">J27/$J$30</f>
        <v>0.74434782608695649</v>
      </c>
      <c r="K210" s="380">
        <f t="shared" ref="K210:K212" si="55">K27/$K$30</f>
        <v>0.73297899266008604</v>
      </c>
      <c r="L210" s="380">
        <f t="shared" ref="L210:L212" si="56">L27/$L$30</f>
        <v>0.73685925282363163</v>
      </c>
      <c r="M210" s="380">
        <f t="shared" ref="M210:M212" si="57">M27/$M$30</f>
        <v>0.7537119717578652</v>
      </c>
      <c r="N210" s="389">
        <f t="shared" ref="N210:N212" si="58">N27/$N$30</f>
        <v>0.75566722501395867</v>
      </c>
      <c r="O210" s="431"/>
      <c r="P210" s="431"/>
      <c r="Q210" s="431"/>
      <c r="R210" s="431"/>
      <c r="S210" s="431"/>
    </row>
    <row r="211" spans="1:19" ht="26.25">
      <c r="A211" s="4"/>
      <c r="B211" s="4"/>
      <c r="C211" s="408" t="s">
        <v>85</v>
      </c>
      <c r="D211" s="391">
        <f t="shared" si="48"/>
        <v>0.12616099071207432</v>
      </c>
      <c r="E211" s="393">
        <f t="shared" si="49"/>
        <v>0.14296606938619902</v>
      </c>
      <c r="F211" s="393">
        <f t="shared" si="50"/>
        <v>0.14291144051691373</v>
      </c>
      <c r="G211" s="393">
        <f t="shared" si="51"/>
        <v>0.13680465717981888</v>
      </c>
      <c r="H211" s="393">
        <f t="shared" si="52"/>
        <v>0.1630971993410214</v>
      </c>
      <c r="I211" s="393">
        <f t="shared" si="53"/>
        <v>0.15167216203485634</v>
      </c>
      <c r="J211" s="393">
        <f t="shared" si="54"/>
        <v>0.15541501976284586</v>
      </c>
      <c r="K211" s="393">
        <f t="shared" si="55"/>
        <v>0.16603391546443938</v>
      </c>
      <c r="L211" s="393">
        <f t="shared" si="56"/>
        <v>0.16561685490877498</v>
      </c>
      <c r="M211" s="393">
        <f t="shared" si="57"/>
        <v>0.17007579690582494</v>
      </c>
      <c r="N211" s="396">
        <f t="shared" si="58"/>
        <v>0.17967615857063093</v>
      </c>
      <c r="O211" s="431"/>
      <c r="P211" s="431"/>
      <c r="Q211" s="431"/>
      <c r="R211" s="431"/>
      <c r="S211" s="431"/>
    </row>
    <row r="212" spans="1:19" ht="15.75" customHeight="1">
      <c r="A212" s="4"/>
      <c r="B212" s="4"/>
      <c r="C212" s="447" t="s">
        <v>7</v>
      </c>
      <c r="D212" s="429">
        <f t="shared" si="48"/>
        <v>0.18111455108359134</v>
      </c>
      <c r="E212" s="596">
        <f t="shared" si="49"/>
        <v>0.15821578345406023</v>
      </c>
      <c r="F212" s="596">
        <f t="shared" si="50"/>
        <v>0.1581147852527556</v>
      </c>
      <c r="G212" s="596">
        <f t="shared" si="51"/>
        <v>0.14715394566623544</v>
      </c>
      <c r="H212" s="596">
        <f t="shared" si="52"/>
        <v>0.1272652388797364</v>
      </c>
      <c r="I212" s="596">
        <f t="shared" si="53"/>
        <v>0.12702151044119955</v>
      </c>
      <c r="J212" s="596">
        <f t="shared" si="54"/>
        <v>0.10023715415019763</v>
      </c>
      <c r="K212" s="596">
        <f t="shared" si="55"/>
        <v>0.10098709187547457</v>
      </c>
      <c r="L212" s="596">
        <f t="shared" si="56"/>
        <v>9.7523892267593393E-2</v>
      </c>
      <c r="M212" s="596">
        <f t="shared" si="57"/>
        <v>7.6212231336309832E-2</v>
      </c>
      <c r="N212" s="460">
        <f t="shared" si="58"/>
        <v>6.4656616415410387E-2</v>
      </c>
      <c r="O212" s="431"/>
      <c r="P212" s="431"/>
      <c r="Q212" s="431"/>
      <c r="R212" s="431"/>
      <c r="S212" s="431"/>
    </row>
    <row r="213" spans="1:19" ht="21.75" customHeight="1">
      <c r="A213" s="4"/>
      <c r="B213" s="4"/>
      <c r="C213" s="310" t="s">
        <v>24</v>
      </c>
      <c r="D213" s="488">
        <f t="shared" ref="D213:N213" si="59">SUM(D210:D212)</f>
        <v>1</v>
      </c>
      <c r="E213" s="598">
        <f t="shared" si="59"/>
        <v>1</v>
      </c>
      <c r="F213" s="598">
        <f t="shared" si="59"/>
        <v>1</v>
      </c>
      <c r="G213" s="598">
        <f t="shared" si="59"/>
        <v>1</v>
      </c>
      <c r="H213" s="598">
        <f t="shared" si="59"/>
        <v>1</v>
      </c>
      <c r="I213" s="598">
        <f t="shared" si="59"/>
        <v>1</v>
      </c>
      <c r="J213" s="598">
        <f t="shared" si="59"/>
        <v>1</v>
      </c>
      <c r="K213" s="598">
        <f t="shared" si="59"/>
        <v>1</v>
      </c>
      <c r="L213" s="598">
        <f t="shared" si="59"/>
        <v>1</v>
      </c>
      <c r="M213" s="598">
        <f t="shared" si="59"/>
        <v>1</v>
      </c>
      <c r="N213" s="490">
        <f t="shared" si="59"/>
        <v>1</v>
      </c>
      <c r="O213" s="499"/>
      <c r="P213" s="499"/>
      <c r="Q213" s="499"/>
      <c r="R213" s="499"/>
      <c r="S213" s="499"/>
    </row>
    <row r="214" spans="1:19" ht="15.75" customHeight="1">
      <c r="A214" s="4"/>
      <c r="B214" s="4"/>
      <c r="C214" s="363" t="s">
        <v>286</v>
      </c>
      <c r="D214" s="237"/>
      <c r="E214" s="237"/>
      <c r="F214" s="237"/>
      <c r="G214" s="237"/>
      <c r="H214" s="237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</row>
    <row r="215" spans="1:19">
      <c r="A215" s="4"/>
      <c r="B215" s="4"/>
      <c r="C215" s="266" t="s">
        <v>210</v>
      </c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</row>
    <row r="216" spans="1:19">
      <c r="A216" s="4"/>
      <c r="B216" s="4"/>
      <c r="C216" s="237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</row>
    <row r="217" spans="1:19" ht="32.25" customHeight="1">
      <c r="A217" s="4"/>
      <c r="B217" s="4"/>
      <c r="C217" s="756" t="s">
        <v>1198</v>
      </c>
      <c r="D217" s="724"/>
      <c r="E217" s="724"/>
      <c r="F217" s="724"/>
      <c r="G217" s="724"/>
      <c r="H217" s="724"/>
      <c r="I217" s="724"/>
      <c r="J217" s="724"/>
      <c r="K217" s="724"/>
      <c r="L217" s="724"/>
      <c r="M217" s="724"/>
      <c r="N217" s="724"/>
      <c r="O217" s="315"/>
      <c r="P217" s="315"/>
      <c r="Q217" s="315"/>
      <c r="R217" s="315"/>
      <c r="S217" s="4"/>
    </row>
    <row r="218" spans="1:19" ht="5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</row>
    <row r="219" spans="1: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</row>
    <row r="220" spans="1:19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</row>
    <row r="221" spans="1:19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</row>
    <row r="222" spans="1:19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</row>
    <row r="223" spans="1:19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</row>
    <row r="224" spans="1:19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</row>
    <row r="225" spans="1:19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</row>
    <row r="226" spans="1:19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</row>
    <row r="227" spans="1:19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</row>
    <row r="228" spans="1:19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</row>
    <row r="229" spans="1:1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</row>
    <row r="230" spans="1:19" ht="19.5" customHeight="1">
      <c r="A230" s="4"/>
      <c r="B230" s="4"/>
      <c r="C230" s="4"/>
      <c r="D230" s="4"/>
      <c r="E230" s="4"/>
      <c r="F230" s="485"/>
      <c r="G230" s="485"/>
      <c r="H230" s="485"/>
      <c r="I230" s="485"/>
      <c r="J230" s="485"/>
      <c r="K230" s="485"/>
      <c r="L230" s="485"/>
      <c r="M230" s="3"/>
      <c r="N230" s="3"/>
      <c r="O230" s="4"/>
      <c r="P230" s="4"/>
      <c r="Q230" s="4"/>
      <c r="R230" s="4"/>
      <c r="S230" s="4"/>
    </row>
    <row r="231" spans="1:19" ht="15.75" customHeight="1">
      <c r="A231" s="4"/>
      <c r="B231" s="4"/>
      <c r="C231" s="732" t="s">
        <v>3</v>
      </c>
      <c r="D231" s="731"/>
      <c r="E231" s="731"/>
      <c r="F231" s="731"/>
      <c r="G231" s="731"/>
      <c r="H231" s="731"/>
      <c r="I231" s="731"/>
      <c r="J231" s="731"/>
      <c r="K231" s="731"/>
      <c r="L231" s="731"/>
      <c r="M231" s="731"/>
      <c r="N231" s="3"/>
      <c r="O231" s="4"/>
      <c r="P231" s="4"/>
      <c r="Q231" s="4"/>
      <c r="R231" s="4"/>
      <c r="S231" s="4"/>
    </row>
    <row r="232" spans="1:19" ht="15" customHeight="1">
      <c r="A232" s="4"/>
      <c r="B232" s="4"/>
      <c r="C232" s="732" t="s">
        <v>63</v>
      </c>
      <c r="D232" s="731"/>
      <c r="E232" s="731"/>
      <c r="F232" s="731"/>
      <c r="G232" s="731"/>
      <c r="H232" s="731"/>
      <c r="I232" s="731"/>
      <c r="J232" s="731"/>
      <c r="K232" s="731"/>
      <c r="L232" s="731"/>
      <c r="M232" s="731"/>
      <c r="N232" s="3"/>
      <c r="O232" s="4"/>
      <c r="P232" s="4"/>
      <c r="Q232" s="4"/>
      <c r="R232" s="4"/>
      <c r="S232" s="4"/>
    </row>
    <row r="233" spans="1:19">
      <c r="A233" s="4"/>
      <c r="B233" s="4"/>
      <c r="C233" s="732" t="s">
        <v>9</v>
      </c>
      <c r="D233" s="731"/>
      <c r="E233" s="731"/>
      <c r="F233" s="731"/>
      <c r="G233" s="731"/>
      <c r="H233" s="731"/>
      <c r="I233" s="731"/>
      <c r="J233" s="731"/>
      <c r="K233" s="731"/>
      <c r="L233" s="731"/>
      <c r="M233" s="731"/>
      <c r="N233" s="4"/>
      <c r="O233" s="4"/>
      <c r="P233" s="4"/>
      <c r="Q233" s="4"/>
      <c r="R233" s="4"/>
      <c r="S233" s="4"/>
    </row>
    <row r="234" spans="1:19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</row>
    <row r="235" spans="1:19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</row>
    <row r="236" spans="1:19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</row>
    <row r="237" spans="1:19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</row>
    <row r="238" spans="1:19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</row>
    <row r="239" spans="1:1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</row>
    <row r="240" spans="1:19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</row>
    <row r="241" spans="1:19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</row>
    <row r="242" spans="1:19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</row>
    <row r="243" spans="1:19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</row>
    <row r="244" spans="1:19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</row>
    <row r="245" spans="1:19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</row>
    <row r="246" spans="1:19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</row>
    <row r="247" spans="1:19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</row>
    <row r="248" spans="1:19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</row>
    <row r="249" spans="1:1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</row>
    <row r="250" spans="1:19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</row>
    <row r="251" spans="1:19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</row>
    <row r="252" spans="1:19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</row>
    <row r="253" spans="1:19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</row>
    <row r="254" spans="1:19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</row>
    <row r="255" spans="1:19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</row>
    <row r="256" spans="1:19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</row>
    <row r="257" spans="1:19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</row>
    <row r="258" spans="1:19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</row>
    <row r="259" spans="1:1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</row>
    <row r="260" spans="1:19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</row>
    <row r="261" spans="1:19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</row>
    <row r="262" spans="1:19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</row>
    <row r="263" spans="1:19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</row>
    <row r="264" spans="1:19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</row>
    <row r="265" spans="1:19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</row>
    <row r="266" spans="1:19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</row>
    <row r="267" spans="1:19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</row>
    <row r="268" spans="1:19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</row>
    <row r="269" spans="1:1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</row>
    <row r="270" spans="1:19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</row>
    <row r="271" spans="1:19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</row>
    <row r="272" spans="1:19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</row>
    <row r="273" spans="1:19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</row>
    <row r="274" spans="1:19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</row>
    <row r="275" spans="1:19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</row>
    <row r="276" spans="1:19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</row>
    <row r="277" spans="1:19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</row>
    <row r="278" spans="1:19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</row>
    <row r="279" spans="1:1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</row>
    <row r="280" spans="1:19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</row>
    <row r="281" spans="1:19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</row>
    <row r="282" spans="1:19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</row>
    <row r="283" spans="1:19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</row>
    <row r="284" spans="1:19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</row>
    <row r="285" spans="1:19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</row>
    <row r="286" spans="1:19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</row>
    <row r="287" spans="1:19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</row>
    <row r="288" spans="1:19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</row>
    <row r="289" spans="1:1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</row>
    <row r="290" spans="1:19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</row>
    <row r="291" spans="1:19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</row>
    <row r="292" spans="1:19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</row>
    <row r="293" spans="1:19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</row>
    <row r="294" spans="1:19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</row>
    <row r="295" spans="1:19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</row>
    <row r="296" spans="1:19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</row>
    <row r="297" spans="1:19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</row>
    <row r="298" spans="1:19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</row>
    <row r="299" spans="1:1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</row>
    <row r="300" spans="1:19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</row>
    <row r="301" spans="1:19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</row>
    <row r="302" spans="1:19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</row>
    <row r="303" spans="1:19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</row>
    <row r="304" spans="1:19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</row>
    <row r="305" spans="1:19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</row>
    <row r="306" spans="1:19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</row>
    <row r="307" spans="1:19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</row>
    <row r="308" spans="1:19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</row>
    <row r="309" spans="1:1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</row>
    <row r="310" spans="1:19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</row>
    <row r="311" spans="1:19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</row>
    <row r="312" spans="1:19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</row>
    <row r="313" spans="1:19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</row>
    <row r="314" spans="1:19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</row>
    <row r="315" spans="1:19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</row>
    <row r="316" spans="1:19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</row>
    <row r="317" spans="1:19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</row>
    <row r="318" spans="1:19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</row>
    <row r="319" spans="1: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</row>
    <row r="320" spans="1:19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</row>
    <row r="321" spans="1:19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</row>
    <row r="322" spans="1:19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</row>
    <row r="323" spans="1:19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</row>
    <row r="324" spans="1:19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</row>
    <row r="325" spans="1:19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</row>
    <row r="326" spans="1:19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</row>
    <row r="327" spans="1:19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</row>
    <row r="328" spans="1:19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</row>
    <row r="329" spans="1:1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</row>
    <row r="330" spans="1:19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</row>
    <row r="331" spans="1:19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</row>
    <row r="332" spans="1:19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</row>
    <row r="333" spans="1:19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</row>
    <row r="334" spans="1:19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</row>
    <row r="335" spans="1:19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</row>
    <row r="336" spans="1:19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</row>
    <row r="337" spans="1:19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</row>
    <row r="338" spans="1:19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</row>
    <row r="339" spans="1:1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</row>
    <row r="340" spans="1:19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</row>
    <row r="341" spans="1:19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</row>
    <row r="342" spans="1:19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</row>
    <row r="343" spans="1:19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</row>
    <row r="344" spans="1:19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</row>
    <row r="345" spans="1:19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</row>
    <row r="346" spans="1:19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</row>
    <row r="347" spans="1:19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</row>
    <row r="348" spans="1:19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</row>
    <row r="349" spans="1:1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</row>
    <row r="350" spans="1:19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</row>
    <row r="351" spans="1:19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</row>
    <row r="352" spans="1:19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</row>
    <row r="353" spans="1:19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</row>
    <row r="354" spans="1:19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</row>
    <row r="355" spans="1:19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</row>
    <row r="356" spans="1:19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</row>
    <row r="357" spans="1:19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</row>
    <row r="358" spans="1:19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</row>
    <row r="359" spans="1:1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</row>
    <row r="360" spans="1:19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</row>
    <row r="361" spans="1:19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</row>
    <row r="362" spans="1:19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</row>
    <row r="363" spans="1:19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</row>
    <row r="364" spans="1:19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</row>
    <row r="365" spans="1:19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</row>
    <row r="366" spans="1:19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</row>
    <row r="367" spans="1:19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</row>
    <row r="368" spans="1:19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</row>
    <row r="369" spans="1:1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</row>
    <row r="370" spans="1:19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</row>
    <row r="371" spans="1:19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</row>
    <row r="372" spans="1:19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</row>
    <row r="373" spans="1:19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</row>
    <row r="374" spans="1:19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</row>
    <row r="375" spans="1:19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</row>
    <row r="376" spans="1:19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</row>
    <row r="377" spans="1:19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</row>
    <row r="378" spans="1:19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</row>
    <row r="379" spans="1:1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</row>
    <row r="380" spans="1:19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</row>
    <row r="381" spans="1:19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</row>
    <row r="382" spans="1:19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</row>
    <row r="383" spans="1:19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</row>
    <row r="384" spans="1:19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</row>
    <row r="385" spans="1:19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</row>
    <row r="386" spans="1:19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</row>
    <row r="387" spans="1:19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</row>
    <row r="388" spans="1:19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</row>
    <row r="389" spans="1:1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</row>
    <row r="390" spans="1:19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</row>
    <row r="391" spans="1:19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</row>
    <row r="392" spans="1:19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</row>
    <row r="393" spans="1:19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</row>
    <row r="394" spans="1:19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</row>
    <row r="395" spans="1:19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</row>
    <row r="396" spans="1:19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</row>
    <row r="397" spans="1:19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</row>
    <row r="398" spans="1:19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</row>
    <row r="399" spans="1:1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</row>
    <row r="400" spans="1:19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</row>
    <row r="401" spans="1:19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</row>
    <row r="402" spans="1:19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</row>
    <row r="403" spans="1:19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</row>
    <row r="404" spans="1:19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</row>
    <row r="405" spans="1:19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</row>
    <row r="406" spans="1:19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</row>
    <row r="407" spans="1:19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</row>
    <row r="408" spans="1:19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</row>
    <row r="409" spans="1:1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</row>
    <row r="410" spans="1:19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</row>
    <row r="411" spans="1:19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</row>
    <row r="412" spans="1:19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</row>
    <row r="413" spans="1:19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</row>
    <row r="414" spans="1:19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</row>
    <row r="415" spans="1:19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</row>
    <row r="416" spans="1:19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</row>
    <row r="417" spans="1:19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</row>
    <row r="418" spans="1:19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</row>
    <row r="419" spans="1: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</row>
    <row r="420" spans="1:19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</row>
    <row r="421" spans="1:19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</row>
    <row r="422" spans="1:19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</row>
    <row r="423" spans="1:19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</row>
    <row r="424" spans="1:19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</row>
    <row r="425" spans="1:19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</row>
    <row r="426" spans="1:19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</row>
    <row r="427" spans="1:19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</row>
    <row r="428" spans="1:19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</row>
    <row r="429" spans="1:1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</row>
    <row r="430" spans="1:19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</row>
    <row r="431" spans="1:19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</row>
    <row r="432" spans="1:19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</row>
    <row r="433" spans="1:19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</row>
    <row r="434" spans="1:19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</row>
    <row r="435" spans="1:19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</row>
    <row r="436" spans="1:19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</row>
    <row r="437" spans="1:19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</row>
    <row r="438" spans="1:19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</row>
    <row r="439" spans="1:1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</row>
    <row r="440" spans="1:19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</row>
    <row r="441" spans="1:19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</row>
    <row r="442" spans="1:19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</row>
    <row r="443" spans="1:19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</row>
    <row r="444" spans="1:19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</row>
    <row r="445" spans="1:19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</row>
    <row r="446" spans="1:19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</row>
    <row r="447" spans="1:19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</row>
    <row r="448" spans="1:19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</row>
    <row r="449" spans="1:1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</row>
    <row r="450" spans="1:19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</row>
    <row r="451" spans="1:19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</row>
    <row r="452" spans="1:19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</row>
    <row r="453" spans="1:19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</row>
    <row r="454" spans="1:19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</row>
    <row r="455" spans="1:19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</row>
    <row r="456" spans="1:19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</row>
    <row r="457" spans="1:19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</row>
    <row r="458" spans="1:19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</row>
    <row r="459" spans="1:1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</row>
    <row r="460" spans="1:19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</row>
    <row r="461" spans="1:19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</row>
    <row r="462" spans="1:19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</row>
    <row r="463" spans="1:19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</row>
    <row r="464" spans="1:19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</row>
    <row r="465" spans="1:19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</row>
    <row r="466" spans="1:19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</row>
    <row r="467" spans="1:19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</row>
    <row r="468" spans="1:19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</row>
    <row r="469" spans="1:1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</row>
    <row r="470" spans="1:19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</row>
    <row r="471" spans="1:19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</row>
    <row r="472" spans="1:19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</row>
    <row r="473" spans="1:19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</row>
    <row r="474" spans="1:19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</row>
    <row r="475" spans="1:19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</row>
    <row r="476" spans="1:19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</row>
    <row r="477" spans="1:19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</row>
    <row r="478" spans="1:19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</row>
    <row r="479" spans="1:1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</row>
    <row r="480" spans="1:19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</row>
    <row r="481" spans="1:19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</row>
    <row r="482" spans="1:19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</row>
    <row r="483" spans="1:19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</row>
    <row r="484" spans="1:19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</row>
    <row r="485" spans="1:19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</row>
    <row r="486" spans="1:19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</row>
    <row r="487" spans="1:19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</row>
    <row r="488" spans="1:19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</row>
    <row r="489" spans="1:1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</row>
    <row r="490" spans="1:19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</row>
    <row r="491" spans="1:19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</row>
    <row r="492" spans="1:19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</row>
    <row r="493" spans="1:19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</row>
    <row r="494" spans="1:19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</row>
    <row r="495" spans="1:19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</row>
    <row r="496" spans="1:19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</row>
    <row r="497" spans="1:19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</row>
    <row r="498" spans="1:19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</row>
    <row r="499" spans="1:1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</row>
    <row r="500" spans="1:19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</row>
    <row r="501" spans="1:19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</row>
    <row r="502" spans="1:19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</row>
    <row r="503" spans="1:19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</row>
    <row r="504" spans="1:19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</row>
    <row r="505" spans="1:19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</row>
    <row r="506" spans="1:19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</row>
    <row r="507" spans="1:19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</row>
    <row r="508" spans="1:19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</row>
    <row r="509" spans="1:1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</row>
    <row r="510" spans="1:19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</row>
    <row r="511" spans="1:19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</row>
    <row r="512" spans="1:19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</row>
    <row r="513" spans="1:19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</row>
    <row r="514" spans="1:19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</row>
    <row r="515" spans="1:19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</row>
    <row r="516" spans="1:19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</row>
    <row r="517" spans="1:19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</row>
    <row r="518" spans="1:19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</row>
    <row r="519" spans="1: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</row>
    <row r="520" spans="1:19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</row>
    <row r="521" spans="1:19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</row>
    <row r="522" spans="1:19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</row>
    <row r="523" spans="1:19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</row>
    <row r="524" spans="1:19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</row>
    <row r="525" spans="1:19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</row>
    <row r="526" spans="1:19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</row>
    <row r="527" spans="1:19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</row>
    <row r="528" spans="1:19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</row>
    <row r="529" spans="1:1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</row>
    <row r="530" spans="1:19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</row>
    <row r="531" spans="1:19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</row>
    <row r="532" spans="1:19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</row>
    <row r="533" spans="1:19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</row>
    <row r="534" spans="1:19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</row>
    <row r="535" spans="1:19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</row>
    <row r="536" spans="1:19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</row>
    <row r="537" spans="1:19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</row>
    <row r="538" spans="1:19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</row>
    <row r="539" spans="1:1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</row>
    <row r="540" spans="1:19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</row>
    <row r="541" spans="1:19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</row>
    <row r="542" spans="1:19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</row>
    <row r="543" spans="1:19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</row>
    <row r="544" spans="1:19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</row>
    <row r="545" spans="1:19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</row>
    <row r="546" spans="1:19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</row>
    <row r="547" spans="1:19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</row>
    <row r="548" spans="1:19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</row>
    <row r="549" spans="1:1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</row>
    <row r="550" spans="1:19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</row>
    <row r="551" spans="1:19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</row>
    <row r="552" spans="1:19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</row>
    <row r="553" spans="1:19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</row>
    <row r="554" spans="1:19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</row>
    <row r="555" spans="1:19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</row>
    <row r="556" spans="1:19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</row>
    <row r="557" spans="1:19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</row>
    <row r="558" spans="1:19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</row>
    <row r="559" spans="1:1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</row>
    <row r="560" spans="1:19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</row>
    <row r="561" spans="1:19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</row>
    <row r="562" spans="1:19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</row>
    <row r="563" spans="1:19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</row>
    <row r="564" spans="1:19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</row>
    <row r="565" spans="1:19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</row>
    <row r="566" spans="1:19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</row>
    <row r="567" spans="1:19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</row>
    <row r="568" spans="1:19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</row>
    <row r="569" spans="1:1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</row>
    <row r="570" spans="1:19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</row>
    <row r="571" spans="1:19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</row>
    <row r="572" spans="1:19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</row>
    <row r="573" spans="1:19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</row>
    <row r="574" spans="1:19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</row>
    <row r="575" spans="1:19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</row>
    <row r="576" spans="1:19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</row>
    <row r="577" spans="1:19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</row>
    <row r="578" spans="1:19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</row>
    <row r="579" spans="1:1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</row>
    <row r="580" spans="1:19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</row>
    <row r="581" spans="1:19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</row>
    <row r="582" spans="1:19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</row>
    <row r="583" spans="1:19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</row>
    <row r="584" spans="1:19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</row>
    <row r="585" spans="1:19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</row>
    <row r="586" spans="1:19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</row>
    <row r="587" spans="1:19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</row>
    <row r="588" spans="1:19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</row>
    <row r="589" spans="1:1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</row>
    <row r="590" spans="1:19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</row>
    <row r="591" spans="1:19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</row>
    <row r="592" spans="1:19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</row>
    <row r="593" spans="1:19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</row>
    <row r="594" spans="1:19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</row>
    <row r="595" spans="1:19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</row>
    <row r="596" spans="1:19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</row>
    <row r="597" spans="1:19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</row>
    <row r="598" spans="1:19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</row>
    <row r="599" spans="1:1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</row>
    <row r="600" spans="1:19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</row>
    <row r="601" spans="1:19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</row>
    <row r="602" spans="1:19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</row>
    <row r="603" spans="1:19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</row>
    <row r="604" spans="1:19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</row>
    <row r="605" spans="1:19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</row>
    <row r="606" spans="1:19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</row>
    <row r="607" spans="1:19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</row>
    <row r="608" spans="1:19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</row>
    <row r="609" spans="1:1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</row>
    <row r="610" spans="1:19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</row>
    <row r="611" spans="1:19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</row>
    <row r="612" spans="1:19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</row>
    <row r="613" spans="1:19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</row>
    <row r="614" spans="1:19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</row>
    <row r="615" spans="1:19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</row>
    <row r="616" spans="1:19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</row>
    <row r="617" spans="1:19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</row>
    <row r="618" spans="1:19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</row>
    <row r="619" spans="1: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</row>
    <row r="620" spans="1:19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</row>
    <row r="621" spans="1:19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</row>
    <row r="622" spans="1:19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</row>
    <row r="623" spans="1:19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</row>
    <row r="624" spans="1:19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</row>
    <row r="625" spans="1:19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</row>
    <row r="626" spans="1:19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</row>
    <row r="627" spans="1:19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</row>
    <row r="628" spans="1:19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</row>
    <row r="629" spans="1:1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</row>
    <row r="630" spans="1:19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</row>
    <row r="631" spans="1:19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</row>
    <row r="632" spans="1:19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</row>
    <row r="633" spans="1:19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</row>
    <row r="634" spans="1:19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</row>
    <row r="635" spans="1:19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</row>
    <row r="636" spans="1:19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</row>
    <row r="637" spans="1:19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</row>
    <row r="638" spans="1:19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</row>
    <row r="639" spans="1:1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</row>
    <row r="640" spans="1:19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</row>
    <row r="641" spans="1:19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</row>
    <row r="642" spans="1:19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</row>
    <row r="643" spans="1:19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</row>
    <row r="644" spans="1:19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</row>
    <row r="645" spans="1:19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</row>
    <row r="646" spans="1:19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</row>
    <row r="647" spans="1:19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</row>
    <row r="648" spans="1:19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</row>
    <row r="649" spans="1:1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</row>
    <row r="650" spans="1:19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</row>
    <row r="651" spans="1:19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</row>
    <row r="652" spans="1:19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</row>
    <row r="653" spans="1:19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</row>
    <row r="654" spans="1:19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</row>
    <row r="655" spans="1:19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</row>
    <row r="656" spans="1:19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</row>
    <row r="657" spans="1:19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</row>
    <row r="658" spans="1:19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</row>
    <row r="659" spans="1:1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</row>
    <row r="660" spans="1:19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</row>
    <row r="661" spans="1:19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</row>
    <row r="662" spans="1:19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</row>
    <row r="663" spans="1:19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</row>
    <row r="664" spans="1:19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</row>
    <row r="665" spans="1:19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</row>
    <row r="666" spans="1:19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</row>
    <row r="667" spans="1:19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</row>
    <row r="668" spans="1:19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</row>
    <row r="669" spans="1:1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</row>
    <row r="670" spans="1:19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</row>
    <row r="671" spans="1:19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</row>
    <row r="672" spans="1:19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</row>
    <row r="673" spans="1:19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</row>
    <row r="674" spans="1:19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</row>
    <row r="675" spans="1:19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</row>
    <row r="676" spans="1:19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</row>
    <row r="677" spans="1:19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</row>
    <row r="678" spans="1:19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</row>
    <row r="679" spans="1:1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</row>
    <row r="680" spans="1:19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</row>
    <row r="681" spans="1:19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</row>
    <row r="682" spans="1:19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</row>
    <row r="683" spans="1:19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</row>
    <row r="684" spans="1:19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</row>
    <row r="685" spans="1:19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</row>
    <row r="686" spans="1:19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</row>
    <row r="687" spans="1:19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</row>
    <row r="688" spans="1:19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</row>
    <row r="689" spans="1:1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</row>
    <row r="690" spans="1:19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</row>
    <row r="691" spans="1:19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</row>
    <row r="692" spans="1:19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</row>
    <row r="693" spans="1:19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</row>
    <row r="694" spans="1:19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</row>
    <row r="695" spans="1:19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</row>
    <row r="696" spans="1:19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</row>
    <row r="697" spans="1:19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</row>
    <row r="698" spans="1:19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</row>
    <row r="699" spans="1:1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</row>
    <row r="700" spans="1:19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</row>
    <row r="701" spans="1:19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</row>
    <row r="702" spans="1:19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</row>
    <row r="703" spans="1:19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</row>
    <row r="704" spans="1:19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</row>
    <row r="705" spans="1:19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</row>
    <row r="706" spans="1:19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</row>
    <row r="707" spans="1:19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</row>
    <row r="708" spans="1:19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</row>
    <row r="709" spans="1:1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</row>
    <row r="710" spans="1:19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</row>
    <row r="711" spans="1:19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</row>
    <row r="712" spans="1:19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</row>
    <row r="713" spans="1:19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</row>
    <row r="714" spans="1:19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</row>
    <row r="715" spans="1:19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</row>
    <row r="716" spans="1:19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</row>
    <row r="717" spans="1:19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</row>
    <row r="718" spans="1:19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</row>
    <row r="719" spans="1: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</row>
    <row r="720" spans="1:19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</row>
    <row r="721" spans="1:19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</row>
    <row r="722" spans="1:19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</row>
    <row r="723" spans="1:19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</row>
    <row r="724" spans="1:19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</row>
    <row r="725" spans="1:19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</row>
    <row r="726" spans="1:19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</row>
    <row r="727" spans="1:19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</row>
    <row r="728" spans="1:19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</row>
    <row r="729" spans="1:1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</row>
    <row r="730" spans="1:19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</row>
    <row r="731" spans="1:19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</row>
    <row r="732" spans="1:19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</row>
    <row r="733" spans="1:19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</row>
    <row r="734" spans="1:19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</row>
    <row r="735" spans="1:19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</row>
    <row r="736" spans="1:19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</row>
    <row r="737" spans="1:19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</row>
    <row r="738" spans="1:19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</row>
    <row r="739" spans="1:1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</row>
    <row r="740" spans="1:19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</row>
    <row r="741" spans="1:19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</row>
    <row r="742" spans="1:19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</row>
    <row r="743" spans="1:19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</row>
    <row r="744" spans="1:19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</row>
    <row r="745" spans="1:19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</row>
    <row r="746" spans="1:19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</row>
    <row r="747" spans="1:19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</row>
    <row r="748" spans="1:19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</row>
    <row r="749" spans="1:1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</row>
    <row r="750" spans="1:19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</row>
    <row r="751" spans="1:19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</row>
    <row r="752" spans="1:19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</row>
    <row r="753" spans="1:19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</row>
    <row r="754" spans="1:19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</row>
    <row r="755" spans="1:19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</row>
    <row r="756" spans="1:19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</row>
    <row r="757" spans="1:19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</row>
    <row r="758" spans="1:19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</row>
    <row r="759" spans="1:1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</row>
    <row r="760" spans="1:19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</row>
    <row r="761" spans="1:19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</row>
    <row r="762" spans="1:19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</row>
    <row r="763" spans="1:19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</row>
    <row r="764" spans="1:19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</row>
    <row r="765" spans="1:19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</row>
    <row r="766" spans="1:19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</row>
    <row r="767" spans="1:19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</row>
    <row r="768" spans="1:19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</row>
    <row r="769" spans="1:1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</row>
    <row r="770" spans="1:19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</row>
    <row r="771" spans="1:19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</row>
    <row r="772" spans="1:19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</row>
    <row r="773" spans="1:19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</row>
    <row r="774" spans="1:19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</row>
    <row r="775" spans="1:19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</row>
    <row r="776" spans="1:19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</row>
    <row r="777" spans="1:19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</row>
    <row r="778" spans="1:19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</row>
    <row r="779" spans="1:1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</row>
    <row r="780" spans="1:19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</row>
    <row r="781" spans="1:19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</row>
    <row r="782" spans="1:19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</row>
    <row r="783" spans="1:19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</row>
    <row r="784" spans="1:19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</row>
    <row r="785" spans="1:19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</row>
    <row r="786" spans="1:19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</row>
    <row r="787" spans="1:19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</row>
    <row r="788" spans="1:19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</row>
    <row r="789" spans="1:1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</row>
    <row r="790" spans="1:19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</row>
    <row r="791" spans="1:19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</row>
    <row r="792" spans="1:19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</row>
    <row r="793" spans="1:19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</row>
    <row r="794" spans="1:19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</row>
    <row r="795" spans="1:19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</row>
    <row r="796" spans="1:19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</row>
    <row r="797" spans="1:19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</row>
    <row r="798" spans="1:19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</row>
    <row r="799" spans="1:1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</row>
    <row r="800" spans="1:19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</row>
    <row r="801" spans="1:19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</row>
    <row r="802" spans="1:19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</row>
    <row r="803" spans="1:19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</row>
    <row r="804" spans="1:19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</row>
    <row r="805" spans="1:19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</row>
    <row r="806" spans="1:19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</row>
    <row r="807" spans="1:19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</row>
    <row r="808" spans="1:19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</row>
    <row r="809" spans="1:1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</row>
    <row r="810" spans="1:19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</row>
    <row r="811" spans="1:19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</row>
    <row r="812" spans="1:19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</row>
    <row r="813" spans="1:19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</row>
    <row r="814" spans="1:19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</row>
    <row r="815" spans="1:19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</row>
    <row r="816" spans="1:19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</row>
    <row r="817" spans="1:19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</row>
    <row r="818" spans="1:19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</row>
    <row r="819" spans="1: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</row>
    <row r="820" spans="1:19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</row>
    <row r="821" spans="1:19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</row>
    <row r="822" spans="1:19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</row>
    <row r="823" spans="1:19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</row>
    <row r="824" spans="1:19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</row>
    <row r="825" spans="1:19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</row>
    <row r="826" spans="1:19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</row>
    <row r="827" spans="1:19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</row>
    <row r="828" spans="1:19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</row>
    <row r="829" spans="1:1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</row>
    <row r="830" spans="1:19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</row>
    <row r="831" spans="1:19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</row>
    <row r="832" spans="1:19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</row>
    <row r="833" spans="1:19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</row>
    <row r="834" spans="1:19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</row>
    <row r="835" spans="1:19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</row>
    <row r="836" spans="1:19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</row>
    <row r="837" spans="1:19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</row>
    <row r="838" spans="1:19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</row>
    <row r="839" spans="1:1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</row>
    <row r="840" spans="1:19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</row>
    <row r="841" spans="1:19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</row>
    <row r="842" spans="1:19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</row>
    <row r="843" spans="1:19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</row>
    <row r="844" spans="1:19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</row>
    <row r="845" spans="1:19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</row>
    <row r="846" spans="1:19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</row>
    <row r="847" spans="1:19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</row>
    <row r="848" spans="1:19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</row>
    <row r="849" spans="1:1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</row>
    <row r="850" spans="1:19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</row>
    <row r="851" spans="1:19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</row>
    <row r="852" spans="1:19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</row>
    <row r="853" spans="1:19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</row>
    <row r="854" spans="1:19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</row>
    <row r="855" spans="1:19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</row>
    <row r="856" spans="1:19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</row>
    <row r="857" spans="1:19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</row>
    <row r="858" spans="1:19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</row>
    <row r="859" spans="1:1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</row>
    <row r="860" spans="1:19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</row>
    <row r="861" spans="1:19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</row>
    <row r="862" spans="1:19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</row>
    <row r="863" spans="1:19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</row>
    <row r="864" spans="1:19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</row>
    <row r="865" spans="1:19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</row>
    <row r="866" spans="1:19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</row>
    <row r="867" spans="1:19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</row>
    <row r="868" spans="1:19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</row>
    <row r="869" spans="1:1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</row>
    <row r="870" spans="1:19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</row>
    <row r="871" spans="1:19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</row>
    <row r="872" spans="1:19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</row>
    <row r="873" spans="1:19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</row>
    <row r="874" spans="1:19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</row>
    <row r="875" spans="1:19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</row>
    <row r="876" spans="1:19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</row>
    <row r="877" spans="1:19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</row>
    <row r="878" spans="1:19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</row>
    <row r="879" spans="1:1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</row>
    <row r="880" spans="1:19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</row>
    <row r="881" spans="1:19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</row>
    <row r="882" spans="1:19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</row>
    <row r="883" spans="1:19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</row>
    <row r="884" spans="1:19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</row>
    <row r="885" spans="1:19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</row>
    <row r="886" spans="1:19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</row>
    <row r="887" spans="1:19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</row>
    <row r="888" spans="1:19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</row>
    <row r="889" spans="1:1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</row>
    <row r="890" spans="1:19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</row>
    <row r="891" spans="1:19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</row>
    <row r="892" spans="1:19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</row>
    <row r="893" spans="1:19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</row>
    <row r="894" spans="1:19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</row>
    <row r="895" spans="1:19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</row>
    <row r="896" spans="1:19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</row>
    <row r="897" spans="1:19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</row>
    <row r="898" spans="1:19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</row>
    <row r="899" spans="1:1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</row>
    <row r="900" spans="1:19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</row>
    <row r="901" spans="1:19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</row>
    <row r="902" spans="1:19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</row>
    <row r="903" spans="1:19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</row>
    <row r="904" spans="1:19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</row>
    <row r="905" spans="1:19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</row>
    <row r="906" spans="1:19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</row>
    <row r="907" spans="1:19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</row>
    <row r="908" spans="1:19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</row>
    <row r="909" spans="1:1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</row>
    <row r="910" spans="1:19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</row>
    <row r="911" spans="1:19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</row>
    <row r="912" spans="1:19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</row>
    <row r="913" spans="1:19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</row>
    <row r="914" spans="1:19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</row>
    <row r="915" spans="1:19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</row>
    <row r="916" spans="1:19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</row>
    <row r="917" spans="1:19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</row>
    <row r="918" spans="1:19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</row>
    <row r="919" spans="1: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</row>
    <row r="920" spans="1:19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</row>
    <row r="921" spans="1:19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</row>
    <row r="922" spans="1:19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</row>
    <row r="923" spans="1:19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</row>
    <row r="924" spans="1:19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</row>
    <row r="925" spans="1:19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</row>
    <row r="926" spans="1:19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</row>
    <row r="927" spans="1:19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</row>
    <row r="928" spans="1:19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</row>
    <row r="929" spans="1:1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</row>
    <row r="930" spans="1:19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</row>
    <row r="931" spans="1:19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</row>
    <row r="932" spans="1:19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</row>
    <row r="933" spans="1:19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</row>
    <row r="934" spans="1:19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</row>
    <row r="935" spans="1:19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</row>
    <row r="936" spans="1:19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</row>
    <row r="937" spans="1:19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</row>
    <row r="938" spans="1:19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</row>
    <row r="939" spans="1:1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</row>
    <row r="940" spans="1:19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</row>
    <row r="941" spans="1:19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</row>
    <row r="942" spans="1:19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</row>
    <row r="943" spans="1:19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</row>
    <row r="944" spans="1:19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</row>
    <row r="945" spans="1:19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</row>
    <row r="946" spans="1:19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</row>
    <row r="947" spans="1:19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</row>
    <row r="948" spans="1:19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</row>
    <row r="949" spans="1:1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</row>
    <row r="950" spans="1:19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</row>
    <row r="951" spans="1:19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</row>
    <row r="952" spans="1:19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</row>
    <row r="953" spans="1:19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</row>
    <row r="954" spans="1:19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</row>
    <row r="955" spans="1:19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</row>
    <row r="956" spans="1:19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</row>
    <row r="957" spans="1:19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</row>
    <row r="958" spans="1:19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</row>
    <row r="959" spans="1:1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</row>
    <row r="960" spans="1:19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</row>
    <row r="961" spans="1:19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</row>
    <row r="962" spans="1:19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</row>
    <row r="963" spans="1:19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</row>
    <row r="964" spans="1:19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</row>
    <row r="965" spans="1:19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</row>
    <row r="966" spans="1:19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</row>
    <row r="967" spans="1:19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</row>
    <row r="968" spans="1:19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</row>
    <row r="969" spans="1:1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</row>
    <row r="970" spans="1:19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</row>
    <row r="971" spans="1:19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</row>
    <row r="972" spans="1:19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</row>
    <row r="973" spans="1:19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</row>
    <row r="974" spans="1:19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</row>
    <row r="975" spans="1:19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</row>
    <row r="976" spans="1:19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</row>
    <row r="977" spans="1:19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</row>
    <row r="978" spans="1:19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</row>
    <row r="979" spans="1:1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</row>
    <row r="980" spans="1:19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</row>
    <row r="981" spans="1:19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</row>
    <row r="982" spans="1:19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</row>
    <row r="983" spans="1:19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</row>
    <row r="984" spans="1:19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</row>
    <row r="985" spans="1:19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</row>
    <row r="986" spans="1:19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</row>
    <row r="987" spans="1:19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</row>
    <row r="988" spans="1:19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</row>
    <row r="989" spans="1:1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</row>
    <row r="990" spans="1:19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</row>
    <row r="991" spans="1:19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</row>
    <row r="992" spans="1:19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</row>
    <row r="993" spans="1:19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</row>
    <row r="994" spans="1:19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</row>
    <row r="995" spans="1:19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</row>
    <row r="996" spans="1:19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</row>
    <row r="997" spans="1:19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</row>
    <row r="998" spans="1:19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</row>
    <row r="999" spans="1:1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</row>
    <row r="1000" spans="1:19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</row>
  </sheetData>
  <mergeCells count="35">
    <mergeCell ref="C159:C160"/>
    <mergeCell ref="C129:H129"/>
    <mergeCell ref="C116:N116"/>
    <mergeCell ref="C132:N132"/>
    <mergeCell ref="C157:N157"/>
    <mergeCell ref="C73:N73"/>
    <mergeCell ref="C50:C51"/>
    <mergeCell ref="C48:N48"/>
    <mergeCell ref="C4:N4"/>
    <mergeCell ref="C5:N5"/>
    <mergeCell ref="C6:N6"/>
    <mergeCell ref="C8:N8"/>
    <mergeCell ref="C9:N9"/>
    <mergeCell ref="C7:K7"/>
    <mergeCell ref="C11:C12"/>
    <mergeCell ref="C61:N61"/>
    <mergeCell ref="C34:N34"/>
    <mergeCell ref="C134:C135"/>
    <mergeCell ref="C145:N145"/>
    <mergeCell ref="C113:H113"/>
    <mergeCell ref="C101:N101"/>
    <mergeCell ref="C75:C76"/>
    <mergeCell ref="C86:N86"/>
    <mergeCell ref="C186:N186"/>
    <mergeCell ref="C167:M167"/>
    <mergeCell ref="C171:N171"/>
    <mergeCell ref="C172:R172"/>
    <mergeCell ref="C188:C189"/>
    <mergeCell ref="C217:N217"/>
    <mergeCell ref="C231:M231"/>
    <mergeCell ref="C232:M232"/>
    <mergeCell ref="C233:M233"/>
    <mergeCell ref="C196:N196"/>
    <mergeCell ref="C206:N206"/>
    <mergeCell ref="C208:C20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20</vt:i4>
      </vt:variant>
    </vt:vector>
  </HeadingPairs>
  <TitlesOfParts>
    <vt:vector size="20" baseType="lpstr">
      <vt:lpstr>CAPA</vt:lpstr>
      <vt:lpstr>INÍCIO </vt:lpstr>
      <vt:lpstr>APRESENTAÇÃO </vt:lpstr>
      <vt:lpstr>INTRODUÇÃO</vt:lpstr>
      <vt:lpstr>FROTA SEGUNDO TIPO</vt:lpstr>
      <vt:lpstr>ACIDENTES COM VÍTIMAS</vt:lpstr>
      <vt:lpstr>VÍTIMAS NÃO FATAIS</vt:lpstr>
      <vt:lpstr>VÍTIMAS FATAIS</vt:lpstr>
      <vt:lpstr>COND. ENV. EM ACID. COM VÍTIMAS</vt:lpstr>
      <vt:lpstr>VEIC. ENV. EM ACID. COM VÍTIMAS</vt:lpstr>
      <vt:lpstr>INDICES PORTO VELHO</vt:lpstr>
      <vt:lpstr>ACIDENTES POR BAIRRO</vt:lpstr>
      <vt:lpstr>ACIDENTE NAS VIAS</vt:lpstr>
      <vt:lpstr>ACIDENTES POR DIA DA SEMANA</vt:lpstr>
      <vt:lpstr>HORÁRIO DOS ACIDENTES</vt:lpstr>
      <vt:lpstr>HABILITAÇÃO </vt:lpstr>
      <vt:lpstr>MULTAS</vt:lpstr>
      <vt:lpstr>PROJETOS</vt:lpstr>
      <vt:lpstr>ENCERRAMENTO</vt:lpstr>
      <vt:lpstr>Plan1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Paul</cp:lastModifiedBy>
  <dcterms:created xsi:type="dcterms:W3CDTF">2015-07-17T09:55:23Z</dcterms:created>
  <dcterms:modified xsi:type="dcterms:W3CDTF">2015-07-17T09:55:24Z</dcterms:modified>
</cp:coreProperties>
</file>